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E190" i="1"/>
  <c r="F190"/>
  <c r="G190"/>
  <c r="H190"/>
  <c r="I190"/>
  <c r="J190"/>
  <c r="K190"/>
  <c r="L190"/>
  <c r="E191"/>
  <c r="F191"/>
  <c r="G191"/>
  <c r="H191"/>
  <c r="I191"/>
  <c r="J191"/>
  <c r="K191"/>
  <c r="L191"/>
  <c r="E189"/>
  <c r="F189"/>
  <c r="G189"/>
  <c r="H189"/>
  <c r="I189"/>
  <c r="J189"/>
  <c r="K189"/>
  <c r="L189"/>
  <c r="E187"/>
  <c r="F187"/>
  <c r="G187"/>
  <c r="H187"/>
  <c r="I187"/>
  <c r="J187"/>
  <c r="K187"/>
  <c r="L187"/>
  <c r="E188"/>
  <c r="F188"/>
  <c r="G188"/>
  <c r="H188"/>
  <c r="I188"/>
  <c r="J188"/>
  <c r="K188"/>
  <c r="L188"/>
  <c r="E185"/>
  <c r="F185"/>
  <c r="G185"/>
  <c r="H185"/>
  <c r="I185"/>
  <c r="J185"/>
  <c r="K185"/>
  <c r="L185"/>
  <c r="E181"/>
  <c r="F181"/>
  <c r="G181"/>
  <c r="H181"/>
  <c r="I181"/>
  <c r="J181"/>
  <c r="K181"/>
  <c r="L181"/>
  <c r="E180"/>
  <c r="F180"/>
  <c r="G180"/>
  <c r="H180"/>
  <c r="I180"/>
  <c r="J180"/>
  <c r="K180"/>
  <c r="L180"/>
  <c r="E179"/>
  <c r="F179"/>
  <c r="G179"/>
  <c r="H179"/>
  <c r="I179"/>
  <c r="J179"/>
  <c r="K179"/>
  <c r="L179"/>
  <c r="E177"/>
  <c r="F177"/>
  <c r="G177"/>
  <c r="H177"/>
  <c r="I177"/>
  <c r="J177"/>
  <c r="K177"/>
  <c r="L177"/>
  <c r="E171"/>
  <c r="F171"/>
  <c r="G171"/>
  <c r="H171"/>
  <c r="I171"/>
  <c r="J171"/>
  <c r="K171"/>
  <c r="L171"/>
  <c r="E170"/>
  <c r="F170"/>
  <c r="G170"/>
  <c r="H170"/>
  <c r="I170"/>
  <c r="J170"/>
  <c r="K170"/>
  <c r="L170"/>
  <c r="E169"/>
  <c r="F169"/>
  <c r="G169"/>
  <c r="H169"/>
  <c r="I169"/>
  <c r="J169"/>
  <c r="K169"/>
  <c r="L169"/>
  <c r="E167"/>
  <c r="F167"/>
  <c r="G167"/>
  <c r="H167"/>
  <c r="I167"/>
  <c r="J167"/>
  <c r="K167"/>
  <c r="E151"/>
  <c r="F151"/>
  <c r="G151"/>
  <c r="H151"/>
  <c r="I151"/>
  <c r="J151"/>
  <c r="K151"/>
  <c r="L151"/>
  <c r="E152"/>
  <c r="F152"/>
  <c r="G152"/>
  <c r="H152"/>
  <c r="I152"/>
  <c r="J152"/>
  <c r="K152"/>
  <c r="L152"/>
  <c r="E153"/>
  <c r="F153"/>
  <c r="G153"/>
  <c r="H153"/>
  <c r="I153"/>
  <c r="J153"/>
  <c r="K153"/>
  <c r="L153"/>
  <c r="E149"/>
  <c r="F149"/>
  <c r="G149"/>
  <c r="H149"/>
  <c r="I149"/>
  <c r="J149"/>
  <c r="K149"/>
  <c r="L149"/>
  <c r="E148"/>
  <c r="F148"/>
  <c r="G148"/>
  <c r="H148"/>
  <c r="I148"/>
  <c r="J148"/>
  <c r="K148"/>
  <c r="L148"/>
  <c r="E150"/>
  <c r="F150"/>
  <c r="G150"/>
  <c r="H150"/>
  <c r="I150"/>
  <c r="J150"/>
  <c r="K150"/>
  <c r="L150"/>
  <c r="E158"/>
  <c r="F158"/>
  <c r="G158"/>
  <c r="H158"/>
  <c r="I158"/>
  <c r="J158"/>
  <c r="K158"/>
  <c r="L158"/>
  <c r="E159"/>
  <c r="F159"/>
  <c r="G159"/>
  <c r="H159"/>
  <c r="I159"/>
  <c r="J159"/>
  <c r="K159"/>
  <c r="L159"/>
  <c r="E160"/>
  <c r="F160"/>
  <c r="G160"/>
  <c r="H160"/>
  <c r="I160"/>
  <c r="J160"/>
  <c r="K160"/>
  <c r="L160"/>
  <c r="E161"/>
  <c r="F161"/>
  <c r="G161"/>
  <c r="H161"/>
  <c r="I161"/>
  <c r="J161"/>
  <c r="K161"/>
  <c r="L161"/>
  <c r="E162"/>
  <c r="F162"/>
  <c r="G162"/>
  <c r="H162"/>
  <c r="I162"/>
  <c r="J162"/>
  <c r="K162"/>
  <c r="L162"/>
  <c r="E142"/>
  <c r="F142"/>
  <c r="G142"/>
  <c r="H142"/>
  <c r="I142"/>
  <c r="J142"/>
  <c r="K142"/>
  <c r="L142"/>
  <c r="E143"/>
  <c r="F143"/>
  <c r="G143"/>
  <c r="H143"/>
  <c r="I143"/>
  <c r="J143"/>
  <c r="K143"/>
  <c r="L143"/>
  <c r="E120"/>
  <c r="F120"/>
  <c r="G120"/>
  <c r="H120"/>
  <c r="I120"/>
  <c r="J120"/>
  <c r="K120"/>
  <c r="L120"/>
  <c r="E121"/>
  <c r="F121"/>
  <c r="G121"/>
  <c r="H121"/>
  <c r="I121"/>
  <c r="J121"/>
  <c r="K121"/>
  <c r="L121"/>
  <c r="E122"/>
  <c r="F122"/>
  <c r="G122"/>
  <c r="H122"/>
  <c r="I122"/>
  <c r="J122"/>
  <c r="K122"/>
  <c r="L122"/>
  <c r="E123"/>
  <c r="F123"/>
  <c r="G123"/>
  <c r="H123"/>
  <c r="I123"/>
  <c r="J123"/>
  <c r="K123"/>
  <c r="L123"/>
  <c r="E124"/>
  <c r="F124"/>
  <c r="G124"/>
  <c r="H124"/>
  <c r="I124"/>
  <c r="J124"/>
  <c r="K124"/>
  <c r="L124"/>
  <c r="E133"/>
  <c r="F133"/>
  <c r="G133"/>
  <c r="H133"/>
  <c r="I133"/>
  <c r="J133"/>
  <c r="K133"/>
  <c r="L133"/>
  <c r="E134"/>
  <c r="F134"/>
  <c r="G134"/>
  <c r="H134"/>
  <c r="I134"/>
  <c r="J134"/>
  <c r="K134"/>
  <c r="L134"/>
  <c r="E115"/>
  <c r="F115"/>
  <c r="G115"/>
  <c r="H115"/>
  <c r="I115"/>
  <c r="J115"/>
  <c r="K115"/>
  <c r="L115"/>
  <c r="E113"/>
  <c r="F113"/>
  <c r="G113"/>
  <c r="H113"/>
  <c r="I113"/>
  <c r="J113"/>
  <c r="K113"/>
  <c r="L113"/>
  <c r="E111"/>
  <c r="F111"/>
  <c r="G111"/>
  <c r="H111"/>
  <c r="I111"/>
  <c r="J111"/>
  <c r="K111"/>
  <c r="L111"/>
  <c r="E112"/>
  <c r="F112"/>
  <c r="G112"/>
  <c r="H112"/>
  <c r="I112"/>
  <c r="J112"/>
  <c r="K112"/>
  <c r="L112"/>
  <c r="E110"/>
  <c r="F110"/>
  <c r="G110"/>
  <c r="H110"/>
  <c r="I110"/>
  <c r="J110"/>
  <c r="K110"/>
  <c r="L110"/>
  <c r="E103"/>
  <c r="F103"/>
  <c r="G103"/>
  <c r="H103"/>
  <c r="I103"/>
  <c r="J103"/>
  <c r="K103"/>
  <c r="L103"/>
  <c r="E104"/>
  <c r="F104"/>
  <c r="G104"/>
  <c r="H104"/>
  <c r="I104"/>
  <c r="J104"/>
  <c r="K104"/>
  <c r="L104"/>
  <c r="E105"/>
  <c r="F105"/>
  <c r="G105"/>
  <c r="H105"/>
  <c r="I105"/>
  <c r="J105"/>
  <c r="K105"/>
  <c r="L105"/>
  <c r="L101"/>
  <c r="K101"/>
  <c r="J101"/>
  <c r="G101"/>
  <c r="H101"/>
  <c r="I101"/>
  <c r="E101"/>
  <c r="F101"/>
  <c r="E95" l="1"/>
  <c r="F95"/>
  <c r="G95"/>
  <c r="H95"/>
  <c r="I95"/>
  <c r="J95"/>
  <c r="K95"/>
  <c r="L95"/>
  <c r="E96"/>
  <c r="F96"/>
  <c r="G96"/>
  <c r="H96"/>
  <c r="I96"/>
  <c r="J96"/>
  <c r="K96"/>
  <c r="L96"/>
  <c r="K94"/>
  <c r="J94"/>
  <c r="G94"/>
  <c r="H94"/>
  <c r="I94"/>
  <c r="E94"/>
  <c r="F94"/>
  <c r="L93"/>
  <c r="K93"/>
  <c r="J93"/>
  <c r="G93"/>
  <c r="H93"/>
  <c r="I93"/>
  <c r="E93"/>
  <c r="F93"/>
  <c r="L92"/>
  <c r="K92"/>
  <c r="J92"/>
  <c r="G92"/>
  <c r="H92"/>
  <c r="I92"/>
  <c r="E92"/>
  <c r="F92"/>
  <c r="L91"/>
  <c r="K91"/>
  <c r="J91"/>
  <c r="G91"/>
  <c r="H91"/>
  <c r="I91"/>
  <c r="E91"/>
  <c r="F91"/>
  <c r="E86"/>
  <c r="F86"/>
  <c r="G86"/>
  <c r="H86"/>
  <c r="I86"/>
  <c r="J86"/>
  <c r="K86"/>
  <c r="L86"/>
  <c r="L84"/>
  <c r="L85"/>
  <c r="K84"/>
  <c r="K85"/>
  <c r="J84"/>
  <c r="J85"/>
  <c r="G84"/>
  <c r="H84"/>
  <c r="I84"/>
  <c r="G85"/>
  <c r="H85"/>
  <c r="I85"/>
  <c r="E84"/>
  <c r="F84"/>
  <c r="E85"/>
  <c r="F85"/>
  <c r="L82"/>
  <c r="K82"/>
  <c r="J82"/>
  <c r="G82"/>
  <c r="H82"/>
  <c r="I82"/>
  <c r="E82"/>
  <c r="F82"/>
  <c r="E77" l="1"/>
  <c r="F77"/>
  <c r="G77"/>
  <c r="H77"/>
  <c r="I77"/>
  <c r="J77"/>
  <c r="K77"/>
  <c r="L77"/>
  <c r="E75"/>
  <c r="F75"/>
  <c r="G75"/>
  <c r="H75"/>
  <c r="I75"/>
  <c r="J75"/>
  <c r="K75"/>
  <c r="L75"/>
  <c r="L74"/>
  <c r="K74"/>
  <c r="J74"/>
  <c r="G74"/>
  <c r="H74"/>
  <c r="I74"/>
  <c r="E74"/>
  <c r="F74"/>
  <c r="L72"/>
  <c r="K72"/>
  <c r="J72"/>
  <c r="G72"/>
  <c r="H72"/>
  <c r="I72"/>
  <c r="E72"/>
  <c r="F72"/>
  <c r="L71"/>
  <c r="K71"/>
  <c r="J71"/>
  <c r="G71"/>
  <c r="H71"/>
  <c r="I71"/>
  <c r="E71"/>
  <c r="F71"/>
  <c r="L67"/>
  <c r="K67"/>
  <c r="J67"/>
  <c r="G67"/>
  <c r="H67"/>
  <c r="I67"/>
  <c r="E67"/>
  <c r="F67"/>
  <c r="L65"/>
  <c r="L66"/>
  <c r="K65"/>
  <c r="K66"/>
  <c r="J65"/>
  <c r="J66"/>
  <c r="G65"/>
  <c r="H65"/>
  <c r="I65"/>
  <c r="G66"/>
  <c r="H66"/>
  <c r="I66"/>
  <c r="E65"/>
  <c r="F65"/>
  <c r="E66"/>
  <c r="F66"/>
  <c r="L63"/>
  <c r="K63"/>
  <c r="J63"/>
  <c r="G63"/>
  <c r="H63"/>
  <c r="I63"/>
  <c r="E63"/>
  <c r="F63"/>
  <c r="L57" l="1"/>
  <c r="L58"/>
  <c r="K58"/>
  <c r="J57"/>
  <c r="J58"/>
  <c r="G57"/>
  <c r="H57"/>
  <c r="I57"/>
  <c r="G58"/>
  <c r="H58"/>
  <c r="I58"/>
  <c r="E57"/>
  <c r="F57"/>
  <c r="E58"/>
  <c r="F58"/>
  <c r="L56"/>
  <c r="K56"/>
  <c r="J56"/>
  <c r="G56"/>
  <c r="H56"/>
  <c r="I56"/>
  <c r="E56"/>
  <c r="F56"/>
  <c r="L55"/>
  <c r="K55"/>
  <c r="J55"/>
  <c r="G55"/>
  <c r="H55"/>
  <c r="I55"/>
  <c r="E55"/>
  <c r="F55"/>
  <c r="L54"/>
  <c r="K54"/>
  <c r="J54"/>
  <c r="G54"/>
  <c r="H54"/>
  <c r="I54"/>
  <c r="E54"/>
  <c r="F54"/>
  <c r="L48"/>
  <c r="K48"/>
  <c r="J48"/>
  <c r="G48"/>
  <c r="H48"/>
  <c r="I48"/>
  <c r="E48"/>
  <c r="F48"/>
  <c r="E47"/>
  <c r="F47"/>
  <c r="G47"/>
  <c r="H47"/>
  <c r="I47"/>
  <c r="J47"/>
  <c r="K47"/>
  <c r="L47"/>
  <c r="L46"/>
  <c r="K46"/>
  <c r="J46"/>
  <c r="G46"/>
  <c r="H46"/>
  <c r="I46"/>
  <c r="E46"/>
  <c r="F46"/>
  <c r="L44"/>
  <c r="K44"/>
  <c r="J44"/>
  <c r="G44"/>
  <c r="H44"/>
  <c r="I44"/>
  <c r="E44"/>
  <c r="F44"/>
  <c r="K38" l="1"/>
  <c r="J38"/>
  <c r="G38"/>
  <c r="H38"/>
  <c r="I38"/>
  <c r="E38"/>
  <c r="F38"/>
  <c r="L37"/>
  <c r="K37"/>
  <c r="J37"/>
  <c r="G37"/>
  <c r="H37"/>
  <c r="I37"/>
  <c r="E37"/>
  <c r="F37"/>
  <c r="L36"/>
  <c r="K36"/>
  <c r="J36"/>
  <c r="G36"/>
  <c r="H36"/>
  <c r="I36"/>
  <c r="E36"/>
  <c r="F36"/>
  <c r="L35"/>
  <c r="K35"/>
  <c r="J35"/>
  <c r="G35"/>
  <c r="H35"/>
  <c r="I35"/>
  <c r="E35"/>
  <c r="F35"/>
  <c r="L34"/>
  <c r="K34"/>
  <c r="J34"/>
  <c r="G34"/>
  <c r="H34"/>
  <c r="I34"/>
  <c r="E34"/>
  <c r="F34"/>
  <c r="L33"/>
  <c r="K33"/>
  <c r="J33"/>
  <c r="G33"/>
  <c r="H33"/>
  <c r="I33"/>
  <c r="E33"/>
  <c r="F33"/>
  <c r="L29"/>
  <c r="K29"/>
  <c r="J29"/>
  <c r="G29"/>
  <c r="H29"/>
  <c r="I29"/>
  <c r="L28"/>
  <c r="K28"/>
  <c r="G28"/>
  <c r="H28"/>
  <c r="I28"/>
  <c r="J28"/>
  <c r="F27"/>
  <c r="G27"/>
  <c r="H27"/>
  <c r="I27"/>
  <c r="J27"/>
  <c r="K27"/>
  <c r="L27"/>
  <c r="E29"/>
  <c r="F29"/>
  <c r="E27"/>
  <c r="E28"/>
  <c r="F28"/>
  <c r="L25"/>
  <c r="K25"/>
  <c r="J25"/>
  <c r="G25"/>
  <c r="H25"/>
  <c r="I25"/>
  <c r="E25"/>
  <c r="F25"/>
  <c r="L20"/>
  <c r="K20"/>
  <c r="J20"/>
  <c r="G20"/>
  <c r="H20"/>
  <c r="I20"/>
  <c r="E20"/>
  <c r="F20"/>
  <c r="L18"/>
  <c r="K18"/>
  <c r="J18"/>
  <c r="G18"/>
  <c r="H18"/>
  <c r="I18"/>
  <c r="E18"/>
  <c r="F18"/>
  <c r="L17"/>
  <c r="K17"/>
  <c r="J17"/>
  <c r="G17"/>
  <c r="H17"/>
  <c r="I17"/>
  <c r="E17"/>
  <c r="F17"/>
  <c r="L16"/>
  <c r="K16"/>
  <c r="J16"/>
  <c r="G16"/>
  <c r="H16"/>
  <c r="I16"/>
  <c r="E16"/>
  <c r="F16"/>
  <c r="L15"/>
  <c r="K15"/>
  <c r="J15"/>
  <c r="I15"/>
  <c r="H15"/>
  <c r="G15"/>
  <c r="E15"/>
  <c r="F15"/>
  <c r="L14"/>
  <c r="K14"/>
  <c r="J14"/>
  <c r="I14"/>
  <c r="H14"/>
  <c r="G14"/>
  <c r="E14"/>
  <c r="F14"/>
  <c r="L10"/>
  <c r="J10"/>
  <c r="I10"/>
  <c r="H10"/>
  <c r="G10"/>
  <c r="F10"/>
  <c r="K9"/>
  <c r="I9"/>
  <c r="H9"/>
  <c r="G9"/>
  <c r="J9"/>
  <c r="L9"/>
  <c r="F9"/>
  <c r="L8"/>
  <c r="K8"/>
  <c r="J8"/>
  <c r="I8"/>
  <c r="H8"/>
  <c r="G8"/>
  <c r="F8"/>
  <c r="L6"/>
  <c r="F6"/>
  <c r="K6"/>
  <c r="J6"/>
  <c r="I6"/>
  <c r="H6"/>
  <c r="G6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I195"/>
  <c r="H195"/>
  <c r="G195"/>
  <c r="F195"/>
  <c r="I176"/>
  <c r="G176"/>
  <c r="F176"/>
  <c r="H176"/>
  <c r="L176"/>
  <c r="J176"/>
  <c r="L157"/>
  <c r="J157"/>
  <c r="I157"/>
  <c r="H157"/>
  <c r="G157"/>
  <c r="F157"/>
  <c r="L138"/>
  <c r="J138"/>
  <c r="I138"/>
  <c r="H138"/>
  <c r="G138"/>
  <c r="F138"/>
  <c r="I119"/>
  <c r="G119"/>
  <c r="L119"/>
  <c r="F119"/>
  <c r="H119"/>
  <c r="J119"/>
  <c r="L100"/>
  <c r="J100"/>
  <c r="G100"/>
  <c r="I100"/>
  <c r="H100"/>
  <c r="F100"/>
  <c r="L81"/>
  <c r="J81"/>
  <c r="G81"/>
  <c r="I81"/>
  <c r="H81"/>
  <c r="F81"/>
  <c r="L62"/>
  <c r="J62"/>
  <c r="H62"/>
  <c r="G62"/>
  <c r="I62"/>
  <c r="I43"/>
  <c r="H43"/>
  <c r="L43"/>
  <c r="J43"/>
  <c r="G43"/>
  <c r="F43"/>
  <c r="H24"/>
  <c r="L24"/>
  <c r="J24"/>
  <c r="I24"/>
  <c r="G24"/>
  <c r="F24"/>
  <c r="H196" l="1"/>
  <c r="I196"/>
  <c r="L196"/>
  <c r="J196"/>
  <c r="G196"/>
  <c r="F51"/>
  <c r="F62" s="1"/>
  <c r="F196" s="1"/>
</calcChain>
</file>

<file path=xl/sharedStrings.xml><?xml version="1.0" encoding="utf-8"?>
<sst xmlns="http://schemas.openxmlformats.org/spreadsheetml/2006/main" count="204" uniqueCount="59">
  <si>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</si>
  <si>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</si>
  <si>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</si>
  <si>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</si>
  <si>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</si>
  <si>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</si>
  <si>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</si>
  <si>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</si>
  <si>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</si>
  <si>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</si>
  <si>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</si>
  <si>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</si>
  <si>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</si>
  <si>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</si>
  <si>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</si>
  <si>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</si>
  <si>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</si>
  <si>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</si>
  <si>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</si>
  <si>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</si>
  <si>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</si>
  <si>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</si>
  <si>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</si>
  <si>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</si>
  <si>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</si>
  <si>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</si>
  <si>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</si>
  <si>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</si>
  <si>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</si>
  <si>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</si>
  <si>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</si>
  <si>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</si>
  <si>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</si>
  <si>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</si>
  <si>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</si>
  <si>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</si>
  <si>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</si>
  <si>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</si>
  <si>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</si>
  <si>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</si>
  <si>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чай с лимоном</t>
  </si>
  <si>
    <t>булочки</t>
  </si>
  <si>
    <t>бананы</t>
  </si>
  <si>
    <t>салат из моркови</t>
  </si>
  <si>
    <t>салат из свеклы отварной</t>
  </si>
  <si>
    <t>Рассольник ленинградский</t>
  </si>
  <si>
    <t>Рыба тушёная в томатном соусе</t>
  </si>
  <si>
    <t>Картофельное пюре</t>
  </si>
  <si>
    <t>кисель из концентрата плодового или ягодного</t>
  </si>
  <si>
    <t>Каша овсяная жидкая</t>
  </si>
  <si>
    <t>какао с молоком сгущённым</t>
  </si>
  <si>
    <t>яйца варёные</t>
  </si>
  <si>
    <t>салат из свежей капусты</t>
  </si>
  <si>
    <t>жаркое по-домашнему</t>
  </si>
  <si>
    <t>сыр порциями</t>
  </si>
  <si>
    <t>суп картофельный с макаронными изделиями</t>
  </si>
  <si>
    <t>директор</t>
  </si>
  <si>
    <t>Хозяинова</t>
  </si>
  <si>
    <t>МБОУ "Гамская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</si>
</sst>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&#1086;&#1082;&#1090;&#1103;&#1073;&#1088;&#1100;%202023/2023-10-0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&#1086;&#1082;&#1090;&#1103;&#1073;&#1088;&#1100;%202023/2023-10-03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&#1086;&#1082;&#1090;&#1103;&#1073;&#1088;&#1100;%202023/2023-10-04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&#1086;&#1082;&#1090;&#1103;&#1073;&#1088;&#1100;%202023/2023-10-05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&#1086;&#1082;&#1090;&#1103;&#1073;&#1088;&#1100;%202023/2023-10-09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&#1071;&#1085;&#1074;&#1072;&#1088;&#1100;%202023/2022-11-3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102</v>
          </cell>
          <cell r="E4">
            <v>205</v>
          </cell>
          <cell r="F4">
            <v>17</v>
          </cell>
          <cell r="G4">
            <v>241.11</v>
          </cell>
          <cell r="H4">
            <v>6.55</v>
          </cell>
          <cell r="I4">
            <v>8.33</v>
          </cell>
          <cell r="J4">
            <v>35.090000000000003</v>
          </cell>
        </row>
        <row r="5">
          <cell r="C5">
            <v>294</v>
          </cell>
          <cell r="E5">
            <v>200</v>
          </cell>
          <cell r="F5">
            <v>13.3</v>
          </cell>
          <cell r="G5">
            <v>61.62</v>
          </cell>
          <cell r="H5">
            <v>7.0000000000000007E-2</v>
          </cell>
          <cell r="I5">
            <v>0.01</v>
          </cell>
          <cell r="J5">
            <v>15.31</v>
          </cell>
        </row>
        <row r="6">
          <cell r="C6">
            <v>3121</v>
          </cell>
          <cell r="E6">
            <v>60</v>
          </cell>
          <cell r="F6">
            <v>28</v>
          </cell>
          <cell r="G6">
            <v>228.2</v>
          </cell>
          <cell r="H6">
            <v>4.37</v>
          </cell>
          <cell r="I6">
            <v>7.07</v>
          </cell>
          <cell r="J6">
            <v>36.799999999999997</v>
          </cell>
        </row>
        <row r="9">
          <cell r="E9">
            <v>200</v>
          </cell>
          <cell r="F9">
            <v>34.5</v>
          </cell>
          <cell r="G9">
            <v>5.32</v>
          </cell>
          <cell r="H9">
            <v>0.06</v>
          </cell>
          <cell r="I9">
            <v>0.06</v>
          </cell>
          <cell r="J9">
            <v>1.18</v>
          </cell>
        </row>
        <row r="12">
          <cell r="C12">
            <v>232</v>
          </cell>
          <cell r="D12" t="str">
            <v>икра кабачковая</v>
          </cell>
          <cell r="E12">
            <v>200</v>
          </cell>
          <cell r="F12">
            <v>12</v>
          </cell>
          <cell r="G12">
            <v>157.30000000000001</v>
          </cell>
          <cell r="H12">
            <v>2.73</v>
          </cell>
          <cell r="I12">
            <v>10.45</v>
          </cell>
          <cell r="J12">
            <v>14.72</v>
          </cell>
        </row>
        <row r="13">
          <cell r="C13">
            <v>227</v>
          </cell>
          <cell r="D13" t="str">
            <v>макаронные изделия отварные</v>
          </cell>
          <cell r="E13">
            <v>100</v>
          </cell>
          <cell r="F13">
            <v>12.2</v>
          </cell>
          <cell r="G13">
            <v>140.72999999999999</v>
          </cell>
          <cell r="H13">
            <v>3.68</v>
          </cell>
          <cell r="I13">
            <v>3.53</v>
          </cell>
          <cell r="J13">
            <v>23.55</v>
          </cell>
        </row>
        <row r="14">
          <cell r="C14">
            <v>364</v>
          </cell>
          <cell r="D14" t="str">
            <v>колбаса отварная</v>
          </cell>
          <cell r="E14">
            <v>30</v>
          </cell>
          <cell r="F14">
            <v>17</v>
          </cell>
          <cell r="G14">
            <v>90.5</v>
          </cell>
          <cell r="H14">
            <v>10.5</v>
          </cell>
          <cell r="I14">
            <v>16.5</v>
          </cell>
        </row>
        <row r="15">
          <cell r="C15">
            <v>45</v>
          </cell>
          <cell r="D15" t="str">
            <v>суп картофельный с бобовыми</v>
          </cell>
          <cell r="E15">
            <v>250</v>
          </cell>
          <cell r="F15">
            <v>32.700000000000003</v>
          </cell>
          <cell r="G15">
            <v>98.79</v>
          </cell>
          <cell r="H15">
            <v>2.34</v>
          </cell>
          <cell r="I15">
            <v>3.89</v>
          </cell>
          <cell r="J15">
            <v>13.61</v>
          </cell>
        </row>
        <row r="16">
          <cell r="C16">
            <v>284</v>
          </cell>
          <cell r="D16" t="str">
            <v>компот из свежих яблок с лимоном</v>
          </cell>
          <cell r="E16">
            <v>200</v>
          </cell>
          <cell r="F16">
            <v>16</v>
          </cell>
          <cell r="G16">
            <v>104.07</v>
          </cell>
          <cell r="H16">
            <v>0.25</v>
          </cell>
          <cell r="I16">
            <v>0.25</v>
          </cell>
          <cell r="J16">
            <v>25.35</v>
          </cell>
        </row>
        <row r="17">
          <cell r="C17">
            <v>7</v>
          </cell>
          <cell r="D17" t="str">
            <v>Хлеб ржаной</v>
          </cell>
          <cell r="E17">
            <v>40</v>
          </cell>
          <cell r="F17">
            <v>1.8</v>
          </cell>
          <cell r="G17">
            <v>72.400000000000006</v>
          </cell>
          <cell r="H17">
            <v>2.6</v>
          </cell>
          <cell r="I17">
            <v>0.48</v>
          </cell>
          <cell r="J17">
            <v>1.05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108</v>
          </cell>
          <cell r="D4" t="str">
            <v>каша кукурузная</v>
          </cell>
          <cell r="E4">
            <v>205</v>
          </cell>
          <cell r="F4">
            <v>15.11</v>
          </cell>
          <cell r="G4">
            <v>243.92</v>
          </cell>
          <cell r="H4">
            <v>7.44</v>
          </cell>
          <cell r="I4">
            <v>8.07</v>
          </cell>
          <cell r="J4">
            <v>35.28</v>
          </cell>
        </row>
        <row r="5">
          <cell r="D5" t="str">
            <v>Чай с лимоном</v>
          </cell>
        </row>
        <row r="6">
          <cell r="C6">
            <v>379</v>
          </cell>
          <cell r="D6" t="str">
            <v>бутерброд с маслом</v>
          </cell>
          <cell r="E6">
            <v>40</v>
          </cell>
          <cell r="F6">
            <v>33.5</v>
          </cell>
          <cell r="G6">
            <v>183.6</v>
          </cell>
          <cell r="H6">
            <v>1.7</v>
          </cell>
          <cell r="I6">
            <v>15.1</v>
          </cell>
          <cell r="J6">
            <v>10.26</v>
          </cell>
        </row>
        <row r="9">
          <cell r="C9">
            <v>62</v>
          </cell>
          <cell r="D9" t="str">
            <v>Яблоки</v>
          </cell>
          <cell r="E9">
            <v>185</v>
          </cell>
          <cell r="F9">
            <v>38.799999999999997</v>
          </cell>
          <cell r="G9">
            <v>158.6</v>
          </cell>
          <cell r="H9">
            <v>2.75</v>
          </cell>
          <cell r="I9">
            <v>0.93</v>
          </cell>
          <cell r="J9">
            <v>38.85</v>
          </cell>
        </row>
        <row r="12">
          <cell r="C12">
            <v>18</v>
          </cell>
          <cell r="D12" t="str">
            <v>салат из свежих  огурцов и помидоров</v>
          </cell>
          <cell r="E12">
            <v>100</v>
          </cell>
          <cell r="F12">
            <v>33.4</v>
          </cell>
          <cell r="G12">
            <v>65.81</v>
          </cell>
          <cell r="H12">
            <v>0.98</v>
          </cell>
          <cell r="I12">
            <v>5.13</v>
          </cell>
          <cell r="J12">
            <v>4.54</v>
          </cell>
        </row>
        <row r="13">
          <cell r="C13">
            <v>62</v>
          </cell>
          <cell r="D13" t="str">
            <v>щи из свежей капусты</v>
          </cell>
          <cell r="E13">
            <v>250</v>
          </cell>
          <cell r="F13">
            <v>28.6</v>
          </cell>
          <cell r="G13">
            <v>142.94</v>
          </cell>
          <cell r="H13">
            <v>3.23</v>
          </cell>
          <cell r="I13">
            <v>9.7799999999999994</v>
          </cell>
          <cell r="J13">
            <v>11.4</v>
          </cell>
        </row>
        <row r="14">
          <cell r="C14">
            <v>192</v>
          </cell>
          <cell r="D14" t="str">
            <v>печень говяжья по строгановски</v>
          </cell>
          <cell r="E14">
            <v>110</v>
          </cell>
          <cell r="F14">
            <v>33.6</v>
          </cell>
          <cell r="G14">
            <v>370.15</v>
          </cell>
          <cell r="H14">
            <v>23.32</v>
          </cell>
          <cell r="I14">
            <v>28.95</v>
          </cell>
          <cell r="J14">
            <v>4.7</v>
          </cell>
        </row>
        <row r="15">
          <cell r="C15">
            <v>224</v>
          </cell>
          <cell r="D15" t="str">
            <v>рис отварной</v>
          </cell>
          <cell r="E15">
            <v>100</v>
          </cell>
          <cell r="F15">
            <v>16.5</v>
          </cell>
          <cell r="G15">
            <v>143.37</v>
          </cell>
          <cell r="H15">
            <v>2.48</v>
          </cell>
          <cell r="I15">
            <v>3.63</v>
          </cell>
          <cell r="J15">
            <v>25.18</v>
          </cell>
        </row>
        <row r="16">
          <cell r="C16">
            <v>289</v>
          </cell>
          <cell r="D16" t="str">
            <v>Напиток из шиповника</v>
          </cell>
          <cell r="E16">
            <v>200</v>
          </cell>
          <cell r="F16">
            <v>18</v>
          </cell>
          <cell r="G16">
            <v>84.69</v>
          </cell>
          <cell r="H16">
            <v>0.11</v>
          </cell>
          <cell r="J16">
            <v>21.07</v>
          </cell>
        </row>
        <row r="17">
          <cell r="C17">
            <v>8</v>
          </cell>
          <cell r="D17" t="str">
            <v>Хлеб пшеничный</v>
          </cell>
          <cell r="E17">
            <v>40</v>
          </cell>
          <cell r="G17">
            <v>85.7</v>
          </cell>
          <cell r="H17">
            <v>2.4</v>
          </cell>
          <cell r="I17">
            <v>0.8</v>
          </cell>
          <cell r="J17">
            <v>16.7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53</v>
          </cell>
          <cell r="D4" t="str">
            <v>суп молочный с макаронными изделиями</v>
          </cell>
          <cell r="E4">
            <v>250</v>
          </cell>
          <cell r="F4">
            <v>18</v>
          </cell>
          <cell r="G4">
            <v>195.1</v>
          </cell>
          <cell r="H4">
            <v>6.98</v>
          </cell>
          <cell r="I4">
            <v>7.65</v>
          </cell>
          <cell r="J4">
            <v>24.66</v>
          </cell>
        </row>
        <row r="5">
          <cell r="C5">
            <v>270</v>
          </cell>
          <cell r="D5" t="str">
            <v>какао с молоком</v>
          </cell>
          <cell r="E5">
            <v>200</v>
          </cell>
          <cell r="F5">
            <v>15.5</v>
          </cell>
          <cell r="G5">
            <v>195.71</v>
          </cell>
          <cell r="H5">
            <v>4.8499999999999996</v>
          </cell>
          <cell r="I5">
            <v>5.04</v>
          </cell>
          <cell r="J5">
            <v>32.729999999999997</v>
          </cell>
        </row>
        <row r="9">
          <cell r="C9">
            <v>64</v>
          </cell>
          <cell r="D9" t="str">
            <v>Мандарины</v>
          </cell>
          <cell r="E9">
            <v>100</v>
          </cell>
          <cell r="F9">
            <v>31</v>
          </cell>
          <cell r="G9">
            <v>38</v>
          </cell>
          <cell r="H9">
            <v>0.8</v>
          </cell>
          <cell r="I9">
            <v>0.2</v>
          </cell>
          <cell r="J9">
            <v>7.5</v>
          </cell>
        </row>
        <row r="14">
          <cell r="C14">
            <v>213</v>
          </cell>
          <cell r="D14" t="str">
            <v>Птица тушёная</v>
          </cell>
          <cell r="E14">
            <v>100</v>
          </cell>
          <cell r="F14">
            <v>44</v>
          </cell>
          <cell r="G14">
            <v>169</v>
          </cell>
          <cell r="H14">
            <v>15.7</v>
          </cell>
          <cell r="I14">
            <v>9.4</v>
          </cell>
          <cell r="J14">
            <v>3.3</v>
          </cell>
        </row>
        <row r="15">
          <cell r="C15">
            <v>219</v>
          </cell>
          <cell r="D15" t="str">
            <v>каша гречневая отварная</v>
          </cell>
          <cell r="E15">
            <v>100</v>
          </cell>
          <cell r="F15">
            <v>13</v>
          </cell>
          <cell r="G15">
            <v>150.12</v>
          </cell>
          <cell r="H15">
            <v>2.59</v>
          </cell>
          <cell r="I15">
            <v>3.3</v>
          </cell>
          <cell r="J15">
            <v>26.85</v>
          </cell>
        </row>
        <row r="16">
          <cell r="C16">
            <v>283</v>
          </cell>
          <cell r="D16" t="str">
            <v>компот из смеси сухофруктов</v>
          </cell>
          <cell r="E16">
            <v>200</v>
          </cell>
          <cell r="F16">
            <v>19.5</v>
          </cell>
          <cell r="G16">
            <v>113.79</v>
          </cell>
          <cell r="H16">
            <v>0.56000000000000005</v>
          </cell>
          <cell r="J16">
            <v>27.89</v>
          </cell>
        </row>
        <row r="17">
          <cell r="D17" t="str">
            <v>хлеб пшеничный</v>
          </cell>
          <cell r="E17">
            <v>40</v>
          </cell>
          <cell r="F17">
            <v>1.7</v>
          </cell>
          <cell r="G17">
            <v>85.7</v>
          </cell>
          <cell r="H17">
            <v>2.4</v>
          </cell>
          <cell r="I17">
            <v>0.8</v>
          </cell>
          <cell r="J17">
            <v>16.7</v>
          </cell>
        </row>
        <row r="18">
          <cell r="C18">
            <v>7</v>
          </cell>
          <cell r="D18" t="str">
            <v>Хлеб ржаной</v>
          </cell>
          <cell r="E18">
            <v>40</v>
          </cell>
          <cell r="F18">
            <v>1.4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106</v>
          </cell>
          <cell r="D4" t="str">
            <v>Каша манная молочная вязкая</v>
          </cell>
          <cell r="E4">
            <v>205</v>
          </cell>
          <cell r="F4">
            <v>19.5</v>
          </cell>
          <cell r="G4">
            <v>244.92</v>
          </cell>
          <cell r="H4">
            <v>6.53</v>
          </cell>
          <cell r="I4">
            <v>7.03</v>
          </cell>
          <cell r="J4">
            <v>38.78</v>
          </cell>
        </row>
        <row r="5">
          <cell r="C5">
            <v>278</v>
          </cell>
          <cell r="D5" t="str">
            <v>Компот из апельсинов с яблоками</v>
          </cell>
          <cell r="E5">
            <v>200</v>
          </cell>
          <cell r="F5">
            <v>11.3</v>
          </cell>
          <cell r="G5">
            <v>110.96</v>
          </cell>
          <cell r="H5">
            <v>0.48</v>
          </cell>
          <cell r="I5">
            <v>0.25</v>
          </cell>
          <cell r="J5">
            <v>26.81</v>
          </cell>
        </row>
        <row r="6">
          <cell r="C6">
            <v>9</v>
          </cell>
          <cell r="D6" t="str">
            <v>бутерброд с маслом</v>
          </cell>
          <cell r="E6">
            <v>50</v>
          </cell>
          <cell r="F6">
            <v>26.7</v>
          </cell>
          <cell r="G6">
            <v>129.1</v>
          </cell>
          <cell r="H6">
            <v>2.0299999999999998</v>
          </cell>
          <cell r="I6">
            <v>8.6</v>
          </cell>
          <cell r="J6">
            <v>0.44</v>
          </cell>
        </row>
        <row r="9">
          <cell r="C9">
            <v>65</v>
          </cell>
          <cell r="D9" t="str">
            <v>Апельсины</v>
          </cell>
          <cell r="E9">
            <v>185</v>
          </cell>
          <cell r="F9">
            <v>48</v>
          </cell>
          <cell r="G9">
            <v>90</v>
          </cell>
          <cell r="H9">
            <v>62.9</v>
          </cell>
          <cell r="I9">
            <v>10.050000000000001</v>
          </cell>
          <cell r="J9">
            <v>0.49</v>
          </cell>
        </row>
        <row r="12">
          <cell r="C12">
            <v>29</v>
          </cell>
          <cell r="D12" t="str">
            <v>Салат из свеклы с яблоками</v>
          </cell>
          <cell r="E12">
            <v>100</v>
          </cell>
          <cell r="F12">
            <v>25.5</v>
          </cell>
          <cell r="G12">
            <v>89.01</v>
          </cell>
          <cell r="H12">
            <v>1.1100000000000001</v>
          </cell>
          <cell r="I12">
            <v>5.16</v>
          </cell>
          <cell r="J12">
            <v>12.29</v>
          </cell>
        </row>
        <row r="13">
          <cell r="C13">
            <v>227</v>
          </cell>
          <cell r="D13" t="str">
            <v>Макаронные изделия отварные</v>
          </cell>
          <cell r="E13">
            <v>100</v>
          </cell>
          <cell r="F13">
            <v>16</v>
          </cell>
          <cell r="G13">
            <v>140.72999999999999</v>
          </cell>
          <cell r="H13">
            <v>3.68</v>
          </cell>
          <cell r="I13">
            <v>3.53</v>
          </cell>
          <cell r="J13">
            <v>23.55</v>
          </cell>
        </row>
        <row r="15">
          <cell r="C15">
            <v>51</v>
          </cell>
          <cell r="D15" t="str">
            <v>Суп крестьянский с крупой</v>
          </cell>
          <cell r="E15">
            <v>250</v>
          </cell>
          <cell r="F15">
            <v>21.5</v>
          </cell>
          <cell r="G15">
            <v>140.59</v>
          </cell>
          <cell r="H15">
            <v>2.31</v>
          </cell>
          <cell r="I15">
            <v>7.74</v>
          </cell>
          <cell r="J15">
            <v>15.43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112</v>
          </cell>
          <cell r="D4" t="str">
            <v>каша пшеная</v>
          </cell>
          <cell r="E4">
            <v>205</v>
          </cell>
          <cell r="F4">
            <v>18.5</v>
          </cell>
          <cell r="G4">
            <v>210.13</v>
          </cell>
          <cell r="H4">
            <v>5.12</v>
          </cell>
          <cell r="I4">
            <v>6.62</v>
          </cell>
          <cell r="J4">
            <v>32.61</v>
          </cell>
        </row>
        <row r="5">
          <cell r="C5">
            <v>295</v>
          </cell>
          <cell r="D5" t="str">
            <v>чай с молоком</v>
          </cell>
          <cell r="E5">
            <v>150</v>
          </cell>
          <cell r="F5">
            <v>16</v>
          </cell>
          <cell r="G5">
            <v>67.16</v>
          </cell>
          <cell r="H5">
            <v>1.05</v>
          </cell>
          <cell r="I5">
            <v>1.2</v>
          </cell>
          <cell r="J5">
            <v>13.04</v>
          </cell>
        </row>
        <row r="6">
          <cell r="C6">
            <v>602</v>
          </cell>
          <cell r="D6" t="str">
            <v>Вафли</v>
          </cell>
          <cell r="E6">
            <v>30</v>
          </cell>
          <cell r="F6">
            <v>9.5</v>
          </cell>
          <cell r="G6">
            <v>106.7</v>
          </cell>
          <cell r="H6">
            <v>0.84</v>
          </cell>
          <cell r="I6">
            <v>0.99</v>
          </cell>
          <cell r="J6">
            <v>23.19</v>
          </cell>
        </row>
        <row r="13">
          <cell r="C13">
            <v>35</v>
          </cell>
          <cell r="D13" t="str">
            <v>борщ</v>
          </cell>
          <cell r="E13">
            <v>250</v>
          </cell>
          <cell r="F13">
            <v>37.799999999999997</v>
          </cell>
          <cell r="G13">
            <v>104.16</v>
          </cell>
          <cell r="H13">
            <v>1.93</v>
          </cell>
          <cell r="I13">
            <v>6.34</v>
          </cell>
          <cell r="J13">
            <v>10.050000000000001</v>
          </cell>
        </row>
        <row r="14">
          <cell r="C14">
            <v>188</v>
          </cell>
          <cell r="D14" t="str">
            <v>котлеты из говядины</v>
          </cell>
          <cell r="E14">
            <v>75</v>
          </cell>
          <cell r="F14">
            <v>66</v>
          </cell>
          <cell r="G14">
            <v>197.58</v>
          </cell>
          <cell r="H14">
            <v>11.82</v>
          </cell>
          <cell r="I14">
            <v>15.08</v>
          </cell>
          <cell r="J14">
            <v>3.48</v>
          </cell>
        </row>
        <row r="15">
          <cell r="C15">
            <v>122</v>
          </cell>
          <cell r="D15" t="str">
            <v>Макаронник</v>
          </cell>
          <cell r="E15">
            <v>205</v>
          </cell>
          <cell r="F15">
            <v>9.8000000000000007</v>
          </cell>
          <cell r="G15">
            <v>371.26</v>
          </cell>
          <cell r="H15">
            <v>11</v>
          </cell>
          <cell r="I15">
            <v>10.96</v>
          </cell>
          <cell r="J15">
            <v>57.2</v>
          </cell>
        </row>
        <row r="16">
          <cell r="C16">
            <v>280</v>
          </cell>
          <cell r="D16" t="str">
            <v>компот из плодов (курага)</v>
          </cell>
          <cell r="E16">
            <v>200</v>
          </cell>
          <cell r="G16">
            <v>91.98</v>
          </cell>
          <cell r="H16">
            <v>0.33</v>
          </cell>
          <cell r="J16">
            <v>22.66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114</v>
          </cell>
          <cell r="D4" t="str">
            <v>Каша рисовая молочная жидкая</v>
          </cell>
          <cell r="E4" t="str">
            <v>205</v>
          </cell>
          <cell r="F4" t="str">
            <v>21,3</v>
          </cell>
          <cell r="G4" t="str">
            <v>210,13</v>
          </cell>
          <cell r="H4" t="str">
            <v>5,12</v>
          </cell>
          <cell r="I4" t="str">
            <v>6,62</v>
          </cell>
          <cell r="J4" t="str">
            <v>32,61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58</v>
      </c>
      <c r="D1" s="56"/>
      <c r="E1" s="56"/>
      <c r="F1" s="12" t="s">
        <v>16</v>
      </c>
      <c r="G1" s="2" t="s">
        <v>17</v>
      </c>
      <c r="H1" s="57" t="s">
        <v>56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1">
        <f>'[1]1'!$E$4</f>
        <v>205</v>
      </c>
      <c r="G6" s="51">
        <f>'[1]1'!$H$4</f>
        <v>6.55</v>
      </c>
      <c r="H6" s="51">
        <f>'[1]1'!$I$4</f>
        <v>8.33</v>
      </c>
      <c r="I6" s="51">
        <f>'[1]1'!$J$4</f>
        <v>35.090000000000003</v>
      </c>
      <c r="J6" s="51">
        <f>'[1]1'!$G$4</f>
        <v>241.11</v>
      </c>
      <c r="K6" s="41">
        <f>'[1]1'!$C$4</f>
        <v>102</v>
      </c>
      <c r="L6" s="51">
        <f>'[1]1'!$F$4</f>
        <v>17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52">
        <f>'[1]1'!$E$5</f>
        <v>200</v>
      </c>
      <c r="G8" s="52">
        <f>'[1]1'!$H$5</f>
        <v>7.0000000000000007E-2</v>
      </c>
      <c r="H8" s="52">
        <f>'[1]1'!$I$5</f>
        <v>0.01</v>
      </c>
      <c r="I8" s="52">
        <f>'[1]1'!$J$5</f>
        <v>15.31</v>
      </c>
      <c r="J8" s="52">
        <f>'[1]1'!$G$5</f>
        <v>61.62</v>
      </c>
      <c r="K8" s="44">
        <f>'[1]1'!$C$5</f>
        <v>294</v>
      </c>
      <c r="L8" s="52">
        <f>'[1]1'!$F$5</f>
        <v>13.3</v>
      </c>
    </row>
    <row r="9" spans="1:12" ht="15">
      <c r="A9" s="23"/>
      <c r="B9" s="15"/>
      <c r="C9" s="11"/>
      <c r="D9" s="7" t="s">
        <v>23</v>
      </c>
      <c r="E9" s="42" t="s">
        <v>41</v>
      </c>
      <c r="F9" s="52">
        <f>'[1]1'!$E$6</f>
        <v>60</v>
      </c>
      <c r="G9" s="52">
        <f>'[1]1'!$H$6</f>
        <v>4.37</v>
      </c>
      <c r="H9" s="52">
        <f>'[1]1'!$I$6</f>
        <v>7.07</v>
      </c>
      <c r="I9" s="52">
        <f>'[1]1'!$J$6</f>
        <v>36.799999999999997</v>
      </c>
      <c r="J9" s="52">
        <f>'[1]1'!$G$6</f>
        <v>228.2</v>
      </c>
      <c r="K9" s="44">
        <f>'[1]1'!$C$6</f>
        <v>3121</v>
      </c>
      <c r="L9" s="52">
        <f>'[1]1'!$F$6</f>
        <v>28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52">
        <f>'[1]1'!$E$9</f>
        <v>200</v>
      </c>
      <c r="G10" s="52">
        <f>'[1]1'!$H$9</f>
        <v>0.06</v>
      </c>
      <c r="H10" s="52">
        <f>'[1]1'!$I$9</f>
        <v>0.06</v>
      </c>
      <c r="I10" s="52">
        <f>'[1]1'!$J$9</f>
        <v>1.18</v>
      </c>
      <c r="J10" s="52">
        <f>'[1]1'!$G$9</f>
        <v>5.32</v>
      </c>
      <c r="K10" s="44"/>
      <c r="L10" s="52">
        <f>'[1]1'!$F$9</f>
        <v>34.5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11.05</v>
      </c>
      <c r="H13" s="19">
        <f t="shared" si="0"/>
        <v>15.47</v>
      </c>
      <c r="I13" s="19">
        <f t="shared" si="0"/>
        <v>88.38000000000001</v>
      </c>
      <c r="J13" s="19">
        <f t="shared" si="0"/>
        <v>536.25000000000011</v>
      </c>
      <c r="K13" s="25"/>
      <c r="L13" s="19">
        <f t="shared" ref="L13" si="1">SUM(L6:L12)</f>
        <v>92.8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>'[1]1'!D12</f>
        <v>икра кабачковая</v>
      </c>
      <c r="F14" s="43">
        <f>'[1]1'!E12</f>
        <v>200</v>
      </c>
      <c r="G14" s="52">
        <f>'[1]1'!$H$12</f>
        <v>2.73</v>
      </c>
      <c r="H14" s="52">
        <f>'[1]1'!$I$12</f>
        <v>10.45</v>
      </c>
      <c r="I14" s="52">
        <f>'[1]1'!$J$12</f>
        <v>14.72</v>
      </c>
      <c r="J14" s="52">
        <f>'[1]1'!$G$12</f>
        <v>157.30000000000001</v>
      </c>
      <c r="K14" s="44">
        <f>'[1]1'!$C$12</f>
        <v>232</v>
      </c>
      <c r="L14" s="52">
        <f>'[1]1'!$F$12</f>
        <v>12</v>
      </c>
    </row>
    <row r="15" spans="1:12" ht="15">
      <c r="A15" s="23"/>
      <c r="B15" s="15"/>
      <c r="C15" s="11"/>
      <c r="D15" s="7" t="s">
        <v>27</v>
      </c>
      <c r="E15" s="42" t="str">
        <f>'[1]1'!D15</f>
        <v>суп картофельный с бобовыми</v>
      </c>
      <c r="F15" s="43">
        <f>'[1]1'!E15</f>
        <v>250</v>
      </c>
      <c r="G15" s="52">
        <f>'[1]1'!$H$15</f>
        <v>2.34</v>
      </c>
      <c r="H15" s="52">
        <f>'[1]1'!$I$15</f>
        <v>3.89</v>
      </c>
      <c r="I15" s="52">
        <f>'[1]1'!$J$15</f>
        <v>13.61</v>
      </c>
      <c r="J15" s="52">
        <f>'[1]1'!$G$15</f>
        <v>98.79</v>
      </c>
      <c r="K15" s="44">
        <f>'[1]1'!$C$15</f>
        <v>45</v>
      </c>
      <c r="L15" s="52">
        <f>'[1]1'!$F$15</f>
        <v>32.700000000000003</v>
      </c>
    </row>
    <row r="16" spans="1:12" ht="15">
      <c r="A16" s="23"/>
      <c r="B16" s="15"/>
      <c r="C16" s="11"/>
      <c r="D16" s="7" t="s">
        <v>28</v>
      </c>
      <c r="E16" s="42" t="str">
        <f>'[1]1'!D14</f>
        <v>колбаса отварная</v>
      </c>
      <c r="F16" s="43">
        <f>'[1]1'!E14</f>
        <v>30</v>
      </c>
      <c r="G16" s="52">
        <f>'[1]1'!H14</f>
        <v>10.5</v>
      </c>
      <c r="H16" s="52">
        <f>'[1]1'!I14</f>
        <v>16.5</v>
      </c>
      <c r="I16" s="52">
        <f>'[1]1'!J14</f>
        <v>0</v>
      </c>
      <c r="J16" s="52">
        <f>'[1]1'!$G$14</f>
        <v>90.5</v>
      </c>
      <c r="K16" s="44">
        <f>'[1]1'!$C$14</f>
        <v>364</v>
      </c>
      <c r="L16" s="52">
        <f>'[1]1'!$F$14</f>
        <v>17</v>
      </c>
    </row>
    <row r="17" spans="1:12" ht="15">
      <c r="A17" s="23"/>
      <c r="B17" s="15"/>
      <c r="C17" s="11"/>
      <c r="D17" s="7" t="s">
        <v>29</v>
      </c>
      <c r="E17" s="42" t="str">
        <f>'[1]1'!D13</f>
        <v>макаронные изделия отварные</v>
      </c>
      <c r="F17" s="43">
        <f>'[1]1'!E13</f>
        <v>100</v>
      </c>
      <c r="G17" s="52">
        <f>'[1]1'!H13</f>
        <v>3.68</v>
      </c>
      <c r="H17" s="52">
        <f>'[1]1'!I13</f>
        <v>3.53</v>
      </c>
      <c r="I17" s="52">
        <f>'[1]1'!J13</f>
        <v>23.55</v>
      </c>
      <c r="J17" s="52">
        <f>'[1]1'!$G$13</f>
        <v>140.72999999999999</v>
      </c>
      <c r="K17" s="44">
        <f>'[1]1'!$C$13</f>
        <v>227</v>
      </c>
      <c r="L17" s="52">
        <f>'[1]1'!$F$13</f>
        <v>12.2</v>
      </c>
    </row>
    <row r="18" spans="1:12" ht="15">
      <c r="A18" s="23"/>
      <c r="B18" s="15"/>
      <c r="C18" s="11"/>
      <c r="D18" s="7" t="s">
        <v>30</v>
      </c>
      <c r="E18" s="42" t="str">
        <f>'[1]1'!D16</f>
        <v>компот из свежих яблок с лимоном</v>
      </c>
      <c r="F18" s="43">
        <f>'[1]1'!E16</f>
        <v>200</v>
      </c>
      <c r="G18" s="52">
        <f>'[1]1'!H16</f>
        <v>0.25</v>
      </c>
      <c r="H18" s="52">
        <f>'[1]1'!I16</f>
        <v>0.25</v>
      </c>
      <c r="I18" s="52">
        <f>'[1]1'!J16</f>
        <v>25.35</v>
      </c>
      <c r="J18" s="52">
        <f>'[1]1'!$G$16</f>
        <v>104.07</v>
      </c>
      <c r="K18" s="44">
        <f>'[1]1'!$C$16</f>
        <v>284</v>
      </c>
      <c r="L18" s="52">
        <f>'[1]1'!$F$16</f>
        <v>16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tr">
        <f>'[1]1'!D17</f>
        <v>Хлеб ржаной</v>
      </c>
      <c r="F20" s="43">
        <f>'[1]1'!E17</f>
        <v>40</v>
      </c>
      <c r="G20" s="52">
        <f>'[1]1'!H17</f>
        <v>2.6</v>
      </c>
      <c r="H20" s="52">
        <f>'[1]1'!I17</f>
        <v>0.48</v>
      </c>
      <c r="I20" s="52">
        <f>'[1]1'!J17</f>
        <v>1.05</v>
      </c>
      <c r="J20" s="52">
        <f>'[1]1'!$G$17</f>
        <v>72.400000000000006</v>
      </c>
      <c r="K20" s="44">
        <f>'[1]1'!$C$17</f>
        <v>7</v>
      </c>
      <c r="L20" s="52">
        <f>'[1]1'!$F$17</f>
        <v>1.8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22.1</v>
      </c>
      <c r="H23" s="19">
        <f t="shared" si="2"/>
        <v>35.099999999999994</v>
      </c>
      <c r="I23" s="19">
        <f t="shared" si="2"/>
        <v>78.279999999999987</v>
      </c>
      <c r="J23" s="19">
        <f t="shared" si="2"/>
        <v>663.79000000000008</v>
      </c>
      <c r="K23" s="25"/>
      <c r="L23" s="19">
        <f t="shared" ref="L23" si="3">SUM(L14:L22)</f>
        <v>91.7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1485</v>
      </c>
      <c r="G24" s="32">
        <f t="shared" ref="G24:J24" si="4">G13+G23</f>
        <v>33.150000000000006</v>
      </c>
      <c r="H24" s="32">
        <f t="shared" si="4"/>
        <v>50.569999999999993</v>
      </c>
      <c r="I24" s="32">
        <f t="shared" si="4"/>
        <v>166.66</v>
      </c>
      <c r="J24" s="32">
        <f t="shared" si="4"/>
        <v>1200.0400000000002</v>
      </c>
      <c r="K24" s="32"/>
      <c r="L24" s="32">
        <f t="shared" ref="L24" si="5">L13+L23</f>
        <v>184.5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tr">
        <f>'[2]1'!D4</f>
        <v>каша кукурузная</v>
      </c>
      <c r="F25" s="40">
        <f>'[2]1'!E4</f>
        <v>205</v>
      </c>
      <c r="G25" s="51">
        <f>'[2]1'!H4</f>
        <v>7.44</v>
      </c>
      <c r="H25" s="51">
        <f>'[2]1'!I4</f>
        <v>8.07</v>
      </c>
      <c r="I25" s="51">
        <f>'[2]1'!J4</f>
        <v>35.28</v>
      </c>
      <c r="J25" s="51">
        <f>'[2]1'!$G$4</f>
        <v>243.92</v>
      </c>
      <c r="K25" s="41">
        <f>'[2]1'!$C$4</f>
        <v>108</v>
      </c>
      <c r="L25" s="51">
        <f>'[2]1'!$F$4</f>
        <v>15.11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tr">
        <f>'[2]1'!D5</f>
        <v>Чай с лимоном</v>
      </c>
      <c r="F27" s="52">
        <f t="shared" ref="F27:L27" si="6">F8</f>
        <v>200</v>
      </c>
      <c r="G27" s="52">
        <f t="shared" si="6"/>
        <v>7.0000000000000007E-2</v>
      </c>
      <c r="H27" s="52">
        <f t="shared" si="6"/>
        <v>0.01</v>
      </c>
      <c r="I27" s="52">
        <f t="shared" si="6"/>
        <v>15.31</v>
      </c>
      <c r="J27" s="52">
        <f t="shared" si="6"/>
        <v>61.62</v>
      </c>
      <c r="K27" s="53">
        <f t="shared" si="6"/>
        <v>294</v>
      </c>
      <c r="L27" s="52">
        <f t="shared" si="6"/>
        <v>13.3</v>
      </c>
    </row>
    <row r="28" spans="1:12" ht="15">
      <c r="A28" s="14"/>
      <c r="B28" s="15"/>
      <c r="C28" s="11"/>
      <c r="D28" s="7" t="s">
        <v>23</v>
      </c>
      <c r="E28" s="42" t="str">
        <f>'[2]1'!D6</f>
        <v>бутерброд с маслом</v>
      </c>
      <c r="F28" s="43">
        <f>'[2]1'!E6</f>
        <v>40</v>
      </c>
      <c r="G28" s="52">
        <f>'[2]1'!H6</f>
        <v>1.7</v>
      </c>
      <c r="H28" s="52">
        <f>'[2]1'!I6</f>
        <v>15.1</v>
      </c>
      <c r="I28" s="52">
        <f>'[2]1'!J6</f>
        <v>10.26</v>
      </c>
      <c r="J28" s="52">
        <f>'[2]1'!$G$6</f>
        <v>183.6</v>
      </c>
      <c r="K28" s="44">
        <f>'[2]1'!$C$6</f>
        <v>379</v>
      </c>
      <c r="L28" s="52">
        <f>'[2]1'!$F$6</f>
        <v>33.5</v>
      </c>
    </row>
    <row r="29" spans="1:12" ht="15">
      <c r="A29" s="14"/>
      <c r="B29" s="15"/>
      <c r="C29" s="11"/>
      <c r="D29" s="7" t="s">
        <v>24</v>
      </c>
      <c r="E29" s="42" t="str">
        <f>'[2]1'!D9</f>
        <v>Яблоки</v>
      </c>
      <c r="F29" s="43">
        <f>'[2]1'!E9</f>
        <v>185</v>
      </c>
      <c r="G29" s="52">
        <f>'[2]1'!H9</f>
        <v>2.75</v>
      </c>
      <c r="H29" s="52">
        <f>'[2]1'!I9</f>
        <v>0.93</v>
      </c>
      <c r="I29" s="52">
        <f>'[2]1'!J9</f>
        <v>38.85</v>
      </c>
      <c r="J29" s="52">
        <f>'[2]1'!$G$9</f>
        <v>158.6</v>
      </c>
      <c r="K29" s="44">
        <f>'[2]1'!$C$9</f>
        <v>62</v>
      </c>
      <c r="L29" s="52">
        <f>'[2]1'!$F$9</f>
        <v>38.799999999999997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7">SUM(G25:G31)</f>
        <v>11.96</v>
      </c>
      <c r="H32" s="19">
        <f t="shared" ref="H32" si="8">SUM(H25:H31)</f>
        <v>24.11</v>
      </c>
      <c r="I32" s="19">
        <f t="shared" ref="I32" si="9">SUM(I25:I31)</f>
        <v>99.7</v>
      </c>
      <c r="J32" s="19">
        <f t="shared" ref="J32:L32" si="10">SUM(J25:J31)</f>
        <v>647.74</v>
      </c>
      <c r="K32" s="25"/>
      <c r="L32" s="19">
        <f t="shared" si="10"/>
        <v>100.71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'[2]1'!D12</f>
        <v>салат из свежих  огурцов и помидоров</v>
      </c>
      <c r="F33" s="43">
        <f>'[2]1'!E12</f>
        <v>100</v>
      </c>
      <c r="G33" s="52">
        <f>'[2]1'!H12</f>
        <v>0.98</v>
      </c>
      <c r="H33" s="52">
        <f>'[2]1'!I12</f>
        <v>5.13</v>
      </c>
      <c r="I33" s="52">
        <f>'[2]1'!J12</f>
        <v>4.54</v>
      </c>
      <c r="J33" s="52">
        <f>'[2]1'!$G$12</f>
        <v>65.81</v>
      </c>
      <c r="K33" s="44">
        <f>'[2]1'!$C$12</f>
        <v>18</v>
      </c>
      <c r="L33" s="52">
        <f>'[2]1'!$F$12</f>
        <v>33.4</v>
      </c>
    </row>
    <row r="34" spans="1:12" ht="15">
      <c r="A34" s="14"/>
      <c r="B34" s="15"/>
      <c r="C34" s="11"/>
      <c r="D34" s="7" t="s">
        <v>27</v>
      </c>
      <c r="E34" s="42" t="str">
        <f>'[2]1'!D13</f>
        <v>щи из свежей капусты</v>
      </c>
      <c r="F34" s="43">
        <f>'[2]1'!E13</f>
        <v>250</v>
      </c>
      <c r="G34" s="52">
        <f>'[2]1'!H13</f>
        <v>3.23</v>
      </c>
      <c r="H34" s="52">
        <f>'[2]1'!I13</f>
        <v>9.7799999999999994</v>
      </c>
      <c r="I34" s="52">
        <f>'[2]1'!J13</f>
        <v>11.4</v>
      </c>
      <c r="J34" s="52">
        <f>'[2]1'!$G$13</f>
        <v>142.94</v>
      </c>
      <c r="K34" s="44">
        <f>'[2]1'!$C$13</f>
        <v>62</v>
      </c>
      <c r="L34" s="52">
        <f>'[2]1'!$F$13</f>
        <v>28.6</v>
      </c>
    </row>
    <row r="35" spans="1:12" ht="15">
      <c r="A35" s="14"/>
      <c r="B35" s="15"/>
      <c r="C35" s="11"/>
      <c r="D35" s="7" t="s">
        <v>28</v>
      </c>
      <c r="E35" s="42" t="str">
        <f>'[2]1'!D14</f>
        <v>печень говяжья по строгановски</v>
      </c>
      <c r="F35" s="43">
        <f>'[2]1'!E14</f>
        <v>110</v>
      </c>
      <c r="G35" s="52">
        <f>'[2]1'!H14</f>
        <v>23.32</v>
      </c>
      <c r="H35" s="52">
        <f>'[2]1'!I14</f>
        <v>28.95</v>
      </c>
      <c r="I35" s="52">
        <f>'[2]1'!J14</f>
        <v>4.7</v>
      </c>
      <c r="J35" s="52">
        <f>'[2]1'!$G$14</f>
        <v>370.15</v>
      </c>
      <c r="K35" s="44">
        <f>'[2]1'!$C$14</f>
        <v>192</v>
      </c>
      <c r="L35" s="52">
        <f>'[2]1'!$F$14</f>
        <v>33.6</v>
      </c>
    </row>
    <row r="36" spans="1:12" ht="15">
      <c r="A36" s="14"/>
      <c r="B36" s="15"/>
      <c r="C36" s="11"/>
      <c r="D36" s="7" t="s">
        <v>29</v>
      </c>
      <c r="E36" s="42" t="str">
        <f>'[2]1'!D15</f>
        <v>рис отварной</v>
      </c>
      <c r="F36" s="43">
        <f>'[2]1'!E15</f>
        <v>100</v>
      </c>
      <c r="G36" s="52">
        <f>'[2]1'!H15</f>
        <v>2.48</v>
      </c>
      <c r="H36" s="52">
        <f>'[2]1'!I15</f>
        <v>3.63</v>
      </c>
      <c r="I36" s="52">
        <f>'[2]1'!J15</f>
        <v>25.18</v>
      </c>
      <c r="J36" s="52">
        <f>'[2]1'!$G$15</f>
        <v>143.37</v>
      </c>
      <c r="K36" s="44">
        <f>'[2]1'!$C$15</f>
        <v>224</v>
      </c>
      <c r="L36" s="52">
        <f>'[2]1'!$F$15</f>
        <v>16.5</v>
      </c>
    </row>
    <row r="37" spans="1:12" ht="15">
      <c r="A37" s="14"/>
      <c r="B37" s="15"/>
      <c r="C37" s="11"/>
      <c r="D37" s="7" t="s">
        <v>30</v>
      </c>
      <c r="E37" s="42" t="str">
        <f>'[2]1'!D16</f>
        <v>Напиток из шиповника</v>
      </c>
      <c r="F37" s="43">
        <f>'[2]1'!E16</f>
        <v>200</v>
      </c>
      <c r="G37" s="52">
        <f>'[2]1'!H16</f>
        <v>0.11</v>
      </c>
      <c r="H37" s="52">
        <f>'[2]1'!I16</f>
        <v>0</v>
      </c>
      <c r="I37" s="52">
        <f>'[2]1'!J16</f>
        <v>21.07</v>
      </c>
      <c r="J37" s="52">
        <f>'[2]1'!$G$16</f>
        <v>84.69</v>
      </c>
      <c r="K37" s="44">
        <f>'[2]1'!$C$16</f>
        <v>289</v>
      </c>
      <c r="L37" s="52">
        <f>'[2]1'!$F$16</f>
        <v>18</v>
      </c>
    </row>
    <row r="38" spans="1:12" ht="15">
      <c r="A38" s="14"/>
      <c r="B38" s="15"/>
      <c r="C38" s="11"/>
      <c r="D38" s="7" t="s">
        <v>31</v>
      </c>
      <c r="E38" s="42" t="str">
        <f>'[2]1'!D17</f>
        <v>Хлеб пшеничный</v>
      </c>
      <c r="F38" s="43">
        <f>'[2]1'!E17</f>
        <v>40</v>
      </c>
      <c r="G38" s="52">
        <f>'[2]1'!H17</f>
        <v>2.4</v>
      </c>
      <c r="H38" s="52">
        <f>'[2]1'!I17</f>
        <v>0.8</v>
      </c>
      <c r="I38" s="52">
        <f>'[2]1'!J17</f>
        <v>16.7</v>
      </c>
      <c r="J38" s="52">
        <f>'[2]1'!$G$17</f>
        <v>85.7</v>
      </c>
      <c r="K38" s="44">
        <f>'[2]1'!$C$17</f>
        <v>8</v>
      </c>
      <c r="L38" s="52">
        <v>2.2999999999999998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1">SUM(G33:G41)</f>
        <v>32.520000000000003</v>
      </c>
      <c r="H42" s="19">
        <f t="shared" ref="H42" si="12">SUM(H33:H41)</f>
        <v>48.29</v>
      </c>
      <c r="I42" s="19">
        <f t="shared" ref="I42" si="13">SUM(I33:I41)</f>
        <v>83.59</v>
      </c>
      <c r="J42" s="19">
        <f t="shared" ref="J42:L42" si="14">SUM(J33:J41)</f>
        <v>892.66000000000008</v>
      </c>
      <c r="K42" s="25"/>
      <c r="L42" s="19">
        <f t="shared" si="14"/>
        <v>132.4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1430</v>
      </c>
      <c r="G43" s="32">
        <f t="shared" ref="G43" si="15">G32+G42</f>
        <v>44.480000000000004</v>
      </c>
      <c r="H43" s="32">
        <f t="shared" ref="H43" si="16">H32+H42</f>
        <v>72.400000000000006</v>
      </c>
      <c r="I43" s="32">
        <f t="shared" ref="I43" si="17">I32+I42</f>
        <v>183.29000000000002</v>
      </c>
      <c r="J43" s="32">
        <f t="shared" ref="J43:L43" si="18">J32+J42</f>
        <v>1540.4</v>
      </c>
      <c r="K43" s="32"/>
      <c r="L43" s="32">
        <f t="shared" si="18"/>
        <v>233.11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tr">
        <f>'[3]1'!D4</f>
        <v>суп молочный с макаронными изделиями</v>
      </c>
      <c r="F44" s="40">
        <f>'[3]1'!E4</f>
        <v>250</v>
      </c>
      <c r="G44" s="51">
        <f>'[3]1'!H4</f>
        <v>6.98</v>
      </c>
      <c r="H44" s="51">
        <f>'[3]1'!I4</f>
        <v>7.65</v>
      </c>
      <c r="I44" s="51">
        <f>'[3]1'!J4</f>
        <v>24.66</v>
      </c>
      <c r="J44" s="51">
        <f>'[3]1'!$G$4</f>
        <v>195.1</v>
      </c>
      <c r="K44" s="41">
        <f>'[3]1'!$C$4</f>
        <v>53</v>
      </c>
      <c r="L44" s="51">
        <f>'[3]1'!$F$4</f>
        <v>18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tr">
        <f>'[3]1'!D5</f>
        <v>какао с молоком</v>
      </c>
      <c r="F46" s="43">
        <f>'[3]1'!E5</f>
        <v>200</v>
      </c>
      <c r="G46" s="52">
        <f>'[3]1'!H5</f>
        <v>4.8499999999999996</v>
      </c>
      <c r="H46" s="52">
        <f>'[3]1'!I5</f>
        <v>5.04</v>
      </c>
      <c r="I46" s="52">
        <f>'[3]1'!J5</f>
        <v>32.729999999999997</v>
      </c>
      <c r="J46" s="52">
        <f>'[3]1'!$G$5</f>
        <v>195.71</v>
      </c>
      <c r="K46" s="44">
        <f>'[3]1'!$C$5</f>
        <v>270</v>
      </c>
      <c r="L46" s="52">
        <f>'[3]1'!$F$5</f>
        <v>15.5</v>
      </c>
    </row>
    <row r="47" spans="1:12" ht="15">
      <c r="A47" s="23"/>
      <c r="B47" s="15"/>
      <c r="C47" s="11"/>
      <c r="D47" s="7" t="s">
        <v>23</v>
      </c>
      <c r="E47" s="42" t="str">
        <f t="shared" ref="E47:L47" si="19">E9</f>
        <v>булочки</v>
      </c>
      <c r="F47" s="43">
        <f t="shared" si="19"/>
        <v>60</v>
      </c>
      <c r="G47" s="43">
        <f t="shared" si="19"/>
        <v>4.37</v>
      </c>
      <c r="H47" s="43">
        <f t="shared" si="19"/>
        <v>7.07</v>
      </c>
      <c r="I47" s="43">
        <f t="shared" si="19"/>
        <v>36.799999999999997</v>
      </c>
      <c r="J47" s="43">
        <f t="shared" si="19"/>
        <v>228.2</v>
      </c>
      <c r="K47" s="44">
        <f t="shared" si="19"/>
        <v>3121</v>
      </c>
      <c r="L47" s="43">
        <f t="shared" si="19"/>
        <v>28</v>
      </c>
    </row>
    <row r="48" spans="1:12" ht="15">
      <c r="A48" s="23"/>
      <c r="B48" s="15"/>
      <c r="C48" s="11"/>
      <c r="D48" s="7" t="s">
        <v>24</v>
      </c>
      <c r="E48" s="42" t="str">
        <f>'[3]1'!D9</f>
        <v>Мандарины</v>
      </c>
      <c r="F48" s="43">
        <f>'[3]1'!E9</f>
        <v>100</v>
      </c>
      <c r="G48" s="52">
        <f>'[3]1'!H9</f>
        <v>0.8</v>
      </c>
      <c r="H48" s="52">
        <f>'[3]1'!I9</f>
        <v>0.2</v>
      </c>
      <c r="I48" s="52">
        <f>'[3]1'!J9</f>
        <v>7.5</v>
      </c>
      <c r="J48" s="52">
        <f>'[3]1'!$G$9</f>
        <v>38</v>
      </c>
      <c r="K48" s="44">
        <f>'[3]1'!$C$9</f>
        <v>64</v>
      </c>
      <c r="L48" s="52">
        <f>'[3]1'!$F$9</f>
        <v>31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20">SUM(G44:G50)</f>
        <v>17</v>
      </c>
      <c r="H51" s="19">
        <f t="shared" ref="H51" si="21">SUM(H44:H50)</f>
        <v>19.96</v>
      </c>
      <c r="I51" s="19">
        <f t="shared" ref="I51" si="22">SUM(I44:I50)</f>
        <v>101.69</v>
      </c>
      <c r="J51" s="19">
        <f t="shared" ref="J51:L51" si="23">SUM(J44:J50)</f>
        <v>657.01</v>
      </c>
      <c r="K51" s="25"/>
      <c r="L51" s="19">
        <f t="shared" si="23"/>
        <v>92.5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tr">
        <f>'[3]1'!D14</f>
        <v>Птица тушёная</v>
      </c>
      <c r="F54" s="43">
        <f>'[3]1'!E14</f>
        <v>100</v>
      </c>
      <c r="G54" s="52">
        <f>'[3]1'!H14</f>
        <v>15.7</v>
      </c>
      <c r="H54" s="52">
        <f>'[3]1'!I14</f>
        <v>9.4</v>
      </c>
      <c r="I54" s="52">
        <f>'[3]1'!J14</f>
        <v>3.3</v>
      </c>
      <c r="J54" s="52">
        <f>'[3]1'!$G$14</f>
        <v>169</v>
      </c>
      <c r="K54" s="44">
        <f>'[3]1'!$C$14</f>
        <v>213</v>
      </c>
      <c r="L54" s="52">
        <f>'[3]1'!$F$14</f>
        <v>44</v>
      </c>
    </row>
    <row r="55" spans="1:12" ht="15">
      <c r="A55" s="23"/>
      <c r="B55" s="15"/>
      <c r="C55" s="11"/>
      <c r="D55" s="7" t="s">
        <v>29</v>
      </c>
      <c r="E55" s="42" t="str">
        <f>'[3]1'!D15</f>
        <v>каша гречневая отварная</v>
      </c>
      <c r="F55" s="43">
        <f>'[3]1'!E15</f>
        <v>100</v>
      </c>
      <c r="G55" s="52">
        <f>'[3]1'!H15</f>
        <v>2.59</v>
      </c>
      <c r="H55" s="52">
        <f>'[3]1'!I15</f>
        <v>3.3</v>
      </c>
      <c r="I55" s="52">
        <f>'[3]1'!J15</f>
        <v>26.85</v>
      </c>
      <c r="J55" s="52">
        <f>'[3]1'!$G$15</f>
        <v>150.12</v>
      </c>
      <c r="K55" s="44">
        <f>'[3]1'!$C$15</f>
        <v>219</v>
      </c>
      <c r="L55" s="52">
        <f>'[3]1'!$F$15</f>
        <v>13</v>
      </c>
    </row>
    <row r="56" spans="1:12" ht="15">
      <c r="A56" s="23"/>
      <c r="B56" s="15"/>
      <c r="C56" s="11"/>
      <c r="D56" s="7" t="s">
        <v>30</v>
      </c>
      <c r="E56" s="42" t="str">
        <f>'[3]1'!D16</f>
        <v>компот из смеси сухофруктов</v>
      </c>
      <c r="F56" s="43">
        <f>'[3]1'!E16</f>
        <v>200</v>
      </c>
      <c r="G56" s="52">
        <f>'[3]1'!H16</f>
        <v>0.56000000000000005</v>
      </c>
      <c r="H56" s="52">
        <f>'[3]1'!I16</f>
        <v>0</v>
      </c>
      <c r="I56" s="52">
        <f>'[3]1'!J16</f>
        <v>27.89</v>
      </c>
      <c r="J56" s="52">
        <f>'[3]1'!$G$16</f>
        <v>113.79</v>
      </c>
      <c r="K56" s="44">
        <f>'[3]1'!$C$16</f>
        <v>283</v>
      </c>
      <c r="L56" s="52">
        <f>'[3]1'!$F$16</f>
        <v>19.5</v>
      </c>
    </row>
    <row r="57" spans="1:12" ht="15">
      <c r="A57" s="23"/>
      <c r="B57" s="15"/>
      <c r="C57" s="11"/>
      <c r="D57" s="7" t="s">
        <v>31</v>
      </c>
      <c r="E57" s="42" t="str">
        <f>'[3]1'!D17</f>
        <v>хлеб пшеничный</v>
      </c>
      <c r="F57" s="43">
        <f>'[3]1'!E17</f>
        <v>40</v>
      </c>
      <c r="G57" s="52">
        <f>'[3]1'!H17</f>
        <v>2.4</v>
      </c>
      <c r="H57" s="52">
        <f>'[3]1'!I17</f>
        <v>0.8</v>
      </c>
      <c r="I57" s="52">
        <f>'[3]1'!J17</f>
        <v>16.7</v>
      </c>
      <c r="J57" s="52">
        <f>'[3]1'!G17</f>
        <v>85.7</v>
      </c>
      <c r="K57" s="44">
        <v>8</v>
      </c>
      <c r="L57" s="52">
        <f>'[3]1'!F17</f>
        <v>1.7</v>
      </c>
    </row>
    <row r="58" spans="1:12" ht="15">
      <c r="A58" s="23"/>
      <c r="B58" s="15"/>
      <c r="C58" s="11"/>
      <c r="D58" s="7" t="s">
        <v>32</v>
      </c>
      <c r="E58" s="42" t="str">
        <f>'[3]1'!D18</f>
        <v>Хлеб ржаной</v>
      </c>
      <c r="F58" s="43">
        <f>'[3]1'!E18</f>
        <v>40</v>
      </c>
      <c r="G58" s="52">
        <f>'[3]1'!H18</f>
        <v>2.6</v>
      </c>
      <c r="H58" s="52">
        <f>'[3]1'!I18</f>
        <v>0.48</v>
      </c>
      <c r="I58" s="52">
        <f>'[3]1'!J18</f>
        <v>1.05</v>
      </c>
      <c r="J58" s="52">
        <f>'[3]1'!G18</f>
        <v>72.400000000000006</v>
      </c>
      <c r="K58" s="44">
        <f>'[3]1'!C18</f>
        <v>7</v>
      </c>
      <c r="L58" s="52">
        <f>'[3]1'!F18</f>
        <v>1.4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480</v>
      </c>
      <c r="G61" s="19">
        <f t="shared" ref="G61" si="24">SUM(G52:G60)</f>
        <v>23.849999999999998</v>
      </c>
      <c r="H61" s="19">
        <f t="shared" ref="H61" si="25">SUM(H52:H60)</f>
        <v>13.98</v>
      </c>
      <c r="I61" s="19">
        <f t="shared" ref="I61" si="26">SUM(I52:I60)</f>
        <v>75.790000000000006</v>
      </c>
      <c r="J61" s="19">
        <f t="shared" ref="J61:L61" si="27">SUM(J52:J60)</f>
        <v>591.01</v>
      </c>
      <c r="K61" s="25"/>
      <c r="L61" s="19">
        <f t="shared" si="27"/>
        <v>79.600000000000009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1090</v>
      </c>
      <c r="G62" s="32">
        <f t="shared" ref="G62" si="28">G51+G61</f>
        <v>40.849999999999994</v>
      </c>
      <c r="H62" s="32">
        <f t="shared" ref="H62" si="29">H51+H61</f>
        <v>33.94</v>
      </c>
      <c r="I62" s="32">
        <f t="shared" ref="I62" si="30">I51+I61</f>
        <v>177.48000000000002</v>
      </c>
      <c r="J62" s="32">
        <f t="shared" ref="J62:L62" si="31">J51+J61</f>
        <v>1248.02</v>
      </c>
      <c r="K62" s="32"/>
      <c r="L62" s="32">
        <f t="shared" si="31"/>
        <v>172.10000000000002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tr">
        <f>'[4]1'!D4</f>
        <v>Каша манная молочная вязкая</v>
      </c>
      <c r="F63" s="40">
        <f>'[4]1'!E4</f>
        <v>205</v>
      </c>
      <c r="G63" s="51">
        <f>'[4]1'!H4</f>
        <v>6.53</v>
      </c>
      <c r="H63" s="51">
        <f>'[4]1'!I4</f>
        <v>7.03</v>
      </c>
      <c r="I63" s="51">
        <f>'[4]1'!J4</f>
        <v>38.78</v>
      </c>
      <c r="J63" s="51">
        <f>'[4]1'!$G$4</f>
        <v>244.92</v>
      </c>
      <c r="K63" s="41">
        <f>'[4]1'!$C$4</f>
        <v>106</v>
      </c>
      <c r="L63" s="51">
        <f>'[4]1'!$F$4</f>
        <v>19.5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tr">
        <f>'[4]1'!D5</f>
        <v>Компот из апельсинов с яблоками</v>
      </c>
      <c r="F65" s="43">
        <f>'[4]1'!E5</f>
        <v>200</v>
      </c>
      <c r="G65" s="52">
        <f>'[4]1'!H5</f>
        <v>0.48</v>
      </c>
      <c r="H65" s="52">
        <f>'[4]1'!I5</f>
        <v>0.25</v>
      </c>
      <c r="I65" s="52">
        <f>'[4]1'!J5</f>
        <v>26.81</v>
      </c>
      <c r="J65" s="52">
        <f>'[4]1'!G5</f>
        <v>110.96</v>
      </c>
      <c r="K65" s="44">
        <f>'[4]1'!C5</f>
        <v>278</v>
      </c>
      <c r="L65" s="52">
        <f>'[4]1'!F5</f>
        <v>11.3</v>
      </c>
    </row>
    <row r="66" spans="1:12" ht="15">
      <c r="A66" s="23"/>
      <c r="B66" s="15"/>
      <c r="C66" s="11"/>
      <c r="D66" s="7" t="s">
        <v>23</v>
      </c>
      <c r="E66" s="42" t="str">
        <f>'[4]1'!D6</f>
        <v>бутерброд с маслом</v>
      </c>
      <c r="F66" s="43">
        <f>'[4]1'!E6</f>
        <v>50</v>
      </c>
      <c r="G66" s="52">
        <f>'[4]1'!H6</f>
        <v>2.0299999999999998</v>
      </c>
      <c r="H66" s="52">
        <f>'[4]1'!I6</f>
        <v>8.6</v>
      </c>
      <c r="I66" s="52">
        <f>'[4]1'!J6</f>
        <v>0.44</v>
      </c>
      <c r="J66" s="52">
        <f>'[4]1'!G6</f>
        <v>129.1</v>
      </c>
      <c r="K66" s="44">
        <f>'[4]1'!C6</f>
        <v>9</v>
      </c>
      <c r="L66" s="52">
        <f>'[4]1'!F6</f>
        <v>26.7</v>
      </c>
    </row>
    <row r="67" spans="1:12" ht="15">
      <c r="A67" s="23"/>
      <c r="B67" s="15"/>
      <c r="C67" s="11"/>
      <c r="D67" s="7" t="s">
        <v>24</v>
      </c>
      <c r="E67" s="42" t="str">
        <f>'[4]1'!D9</f>
        <v>Апельсины</v>
      </c>
      <c r="F67" s="43">
        <f>'[4]1'!E9</f>
        <v>185</v>
      </c>
      <c r="G67" s="52">
        <f>'[4]1'!H9</f>
        <v>62.9</v>
      </c>
      <c r="H67" s="52">
        <f>'[4]1'!I9</f>
        <v>10.050000000000001</v>
      </c>
      <c r="I67" s="52">
        <f>'[4]1'!J9</f>
        <v>0.49</v>
      </c>
      <c r="J67" s="52">
        <f>'[4]1'!$G$9</f>
        <v>90</v>
      </c>
      <c r="K67" s="44">
        <f>'[4]1'!$C$9</f>
        <v>65</v>
      </c>
      <c r="L67" s="52">
        <f>'[4]1'!$F$9</f>
        <v>48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2">SUM(G63:G69)</f>
        <v>71.94</v>
      </c>
      <c r="H70" s="19">
        <f t="shared" ref="H70" si="33">SUM(H63:H69)</f>
        <v>25.93</v>
      </c>
      <c r="I70" s="19">
        <f t="shared" ref="I70" si="34">SUM(I63:I69)</f>
        <v>66.52</v>
      </c>
      <c r="J70" s="19">
        <f t="shared" ref="J70:L70" si="35">SUM(J63:J69)</f>
        <v>574.98</v>
      </c>
      <c r="K70" s="25"/>
      <c r="L70" s="19">
        <f t="shared" si="35"/>
        <v>105.5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'[4]1'!D12</f>
        <v>Салат из свеклы с яблоками</v>
      </c>
      <c r="F71" s="43">
        <f>'[4]1'!E12</f>
        <v>100</v>
      </c>
      <c r="G71" s="52">
        <f>'[4]1'!H12</f>
        <v>1.1100000000000001</v>
      </c>
      <c r="H71" s="52">
        <f>'[4]1'!I12</f>
        <v>5.16</v>
      </c>
      <c r="I71" s="52">
        <f>'[4]1'!J12</f>
        <v>12.29</v>
      </c>
      <c r="J71" s="52">
        <f>'[4]1'!$G$12</f>
        <v>89.01</v>
      </c>
      <c r="K71" s="44">
        <f>'[4]1'!$C$12</f>
        <v>29</v>
      </c>
      <c r="L71" s="52">
        <f>'[4]1'!$F$12</f>
        <v>25.5</v>
      </c>
    </row>
    <row r="72" spans="1:12" ht="15">
      <c r="A72" s="23"/>
      <c r="B72" s="15"/>
      <c r="C72" s="11"/>
      <c r="D72" s="7" t="s">
        <v>27</v>
      </c>
      <c r="E72" s="42" t="str">
        <f>'[4]1'!D15</f>
        <v>Суп крестьянский с крупой</v>
      </c>
      <c r="F72" s="43">
        <f>'[4]1'!E15</f>
        <v>250</v>
      </c>
      <c r="G72" s="52">
        <f>'[4]1'!H15</f>
        <v>2.31</v>
      </c>
      <c r="H72" s="52">
        <f>'[4]1'!I15</f>
        <v>7.74</v>
      </c>
      <c r="I72" s="52">
        <f>'[4]1'!J15</f>
        <v>15.43</v>
      </c>
      <c r="J72" s="52">
        <f>'[4]1'!$G$15</f>
        <v>140.59</v>
      </c>
      <c r="K72" s="44">
        <f>'[4]1'!$C$15</f>
        <v>51</v>
      </c>
      <c r="L72" s="52">
        <f>'[4]1'!$F$15</f>
        <v>21.5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tr">
        <f>'[4]1'!D13</f>
        <v>Макаронные изделия отварные</v>
      </c>
      <c r="F74" s="43">
        <f>'[4]1'!E13</f>
        <v>100</v>
      </c>
      <c r="G74" s="52">
        <f>'[4]1'!H13</f>
        <v>3.68</v>
      </c>
      <c r="H74" s="52">
        <f>'[4]1'!I13</f>
        <v>3.53</v>
      </c>
      <c r="I74" s="52">
        <f>'[4]1'!J13</f>
        <v>23.55</v>
      </c>
      <c r="J74" s="52">
        <f>'[4]1'!$G$13</f>
        <v>140.72999999999999</v>
      </c>
      <c r="K74" s="44">
        <f>'[4]1'!$C$13</f>
        <v>227</v>
      </c>
      <c r="L74" s="52">
        <f>'[4]1'!$F$13</f>
        <v>16</v>
      </c>
    </row>
    <row r="75" spans="1:12" ht="15">
      <c r="A75" s="23"/>
      <c r="B75" s="15"/>
      <c r="C75" s="11"/>
      <c r="D75" s="7" t="s">
        <v>30</v>
      </c>
      <c r="E75" s="42" t="str">
        <f t="shared" ref="E75:L75" si="36">E37</f>
        <v>Напиток из шиповника</v>
      </c>
      <c r="F75" s="43">
        <f t="shared" si="36"/>
        <v>200</v>
      </c>
      <c r="G75" s="43">
        <f t="shared" si="36"/>
        <v>0.11</v>
      </c>
      <c r="H75" s="43">
        <f t="shared" si="36"/>
        <v>0</v>
      </c>
      <c r="I75" s="43">
        <f t="shared" si="36"/>
        <v>21.07</v>
      </c>
      <c r="J75" s="43">
        <f t="shared" si="36"/>
        <v>84.69</v>
      </c>
      <c r="K75" s="44">
        <f t="shared" si="36"/>
        <v>289</v>
      </c>
      <c r="L75" s="43">
        <f t="shared" si="36"/>
        <v>18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tr">
        <f t="shared" ref="E77:L77" si="37">E20</f>
        <v>Хлеб ржаной</v>
      </c>
      <c r="F77" s="43">
        <f t="shared" si="37"/>
        <v>40</v>
      </c>
      <c r="G77" s="43">
        <f t="shared" si="37"/>
        <v>2.6</v>
      </c>
      <c r="H77" s="43">
        <f t="shared" si="37"/>
        <v>0.48</v>
      </c>
      <c r="I77" s="43">
        <f t="shared" si="37"/>
        <v>1.05</v>
      </c>
      <c r="J77" s="43">
        <f t="shared" si="37"/>
        <v>72.400000000000006</v>
      </c>
      <c r="K77" s="44">
        <f t="shared" si="37"/>
        <v>7</v>
      </c>
      <c r="L77" s="43">
        <f t="shared" si="37"/>
        <v>1.8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8">SUM(G71:G79)</f>
        <v>9.81</v>
      </c>
      <c r="H80" s="19">
        <f t="shared" ref="H80" si="39">SUM(H71:H79)</f>
        <v>16.91</v>
      </c>
      <c r="I80" s="19">
        <f t="shared" ref="I80" si="40">SUM(I71:I79)</f>
        <v>73.39</v>
      </c>
      <c r="J80" s="19">
        <f t="shared" ref="J80:L80" si="41">SUM(J71:J79)</f>
        <v>527.42000000000007</v>
      </c>
      <c r="K80" s="25"/>
      <c r="L80" s="19">
        <f t="shared" si="41"/>
        <v>82.8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1330</v>
      </c>
      <c r="G81" s="32">
        <f t="shared" ref="G81" si="42">G70+G80</f>
        <v>81.75</v>
      </c>
      <c r="H81" s="32">
        <f t="shared" ref="H81" si="43">H70+H80</f>
        <v>42.84</v>
      </c>
      <c r="I81" s="32">
        <f t="shared" ref="I81" si="44">I70+I80</f>
        <v>139.91</v>
      </c>
      <c r="J81" s="32">
        <f t="shared" ref="J81:L81" si="45">J70+J80</f>
        <v>1102.4000000000001</v>
      </c>
      <c r="K81" s="32"/>
      <c r="L81" s="32">
        <f t="shared" si="45"/>
        <v>188.3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tr">
        <f>'[5]1'!D4</f>
        <v>каша пшеная</v>
      </c>
      <c r="F82" s="40">
        <f>'[5]1'!E4</f>
        <v>205</v>
      </c>
      <c r="G82" s="51">
        <f>'[5]1'!H4</f>
        <v>5.12</v>
      </c>
      <c r="H82" s="51">
        <f>'[5]1'!I4</f>
        <v>6.62</v>
      </c>
      <c r="I82" s="51">
        <f>'[5]1'!J4</f>
        <v>32.61</v>
      </c>
      <c r="J82" s="51">
        <f>'[5]1'!$G$4</f>
        <v>210.13</v>
      </c>
      <c r="K82" s="41">
        <f>'[5]1'!$C$4</f>
        <v>112</v>
      </c>
      <c r="L82" s="51">
        <f>'[5]1'!$F$4</f>
        <v>18.5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tr">
        <f>'[5]1'!D5</f>
        <v>чай с молоком</v>
      </c>
      <c r="F84" s="43">
        <f>'[5]1'!E5</f>
        <v>150</v>
      </c>
      <c r="G84" s="52">
        <f>'[5]1'!H5</f>
        <v>1.05</v>
      </c>
      <c r="H84" s="52">
        <f>'[5]1'!I5</f>
        <v>1.2</v>
      </c>
      <c r="I84" s="52">
        <f>'[5]1'!J5</f>
        <v>13.04</v>
      </c>
      <c r="J84" s="52">
        <f>'[5]1'!G5</f>
        <v>67.16</v>
      </c>
      <c r="K84" s="44">
        <f>'[5]1'!C5</f>
        <v>295</v>
      </c>
      <c r="L84" s="52">
        <f>'[5]1'!F5</f>
        <v>16</v>
      </c>
    </row>
    <row r="85" spans="1:12" ht="15">
      <c r="A85" s="23"/>
      <c r="B85" s="15"/>
      <c r="C85" s="11"/>
      <c r="D85" s="7" t="s">
        <v>23</v>
      </c>
      <c r="E85" s="42" t="str">
        <f>'[5]1'!D6</f>
        <v>Вафли</v>
      </c>
      <c r="F85" s="43">
        <f>'[5]1'!E6</f>
        <v>30</v>
      </c>
      <c r="G85" s="52">
        <f>'[5]1'!H6</f>
        <v>0.84</v>
      </c>
      <c r="H85" s="52">
        <f>'[5]1'!I6</f>
        <v>0.99</v>
      </c>
      <c r="I85" s="52">
        <f>'[5]1'!J6</f>
        <v>23.19</v>
      </c>
      <c r="J85" s="52">
        <f>'[5]1'!G6</f>
        <v>106.7</v>
      </c>
      <c r="K85" s="44">
        <f>'[5]1'!C6</f>
        <v>602</v>
      </c>
      <c r="L85" s="52">
        <f>'[5]1'!F6</f>
        <v>9.5</v>
      </c>
    </row>
    <row r="86" spans="1:12" ht="15">
      <c r="A86" s="23"/>
      <c r="B86" s="15"/>
      <c r="C86" s="11"/>
      <c r="D86" s="7" t="s">
        <v>24</v>
      </c>
      <c r="E86" s="42" t="str">
        <f t="shared" ref="E86:L86" si="46">E29</f>
        <v>Яблоки</v>
      </c>
      <c r="F86" s="43">
        <f t="shared" si="46"/>
        <v>185</v>
      </c>
      <c r="G86" s="43">
        <f t="shared" si="46"/>
        <v>2.75</v>
      </c>
      <c r="H86" s="43">
        <f t="shared" si="46"/>
        <v>0.93</v>
      </c>
      <c r="I86" s="43">
        <f t="shared" si="46"/>
        <v>38.85</v>
      </c>
      <c r="J86" s="43">
        <f t="shared" si="46"/>
        <v>158.6</v>
      </c>
      <c r="K86" s="44">
        <f t="shared" si="46"/>
        <v>62</v>
      </c>
      <c r="L86" s="43">
        <f t="shared" si="46"/>
        <v>38.799999999999997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7">SUM(G82:G88)</f>
        <v>9.76</v>
      </c>
      <c r="H89" s="19">
        <f t="shared" ref="H89" si="48">SUM(H82:H88)</f>
        <v>9.74</v>
      </c>
      <c r="I89" s="19">
        <f t="shared" ref="I89" si="49">SUM(I82:I88)</f>
        <v>107.69</v>
      </c>
      <c r="J89" s="19">
        <f t="shared" ref="J89:L89" si="50">SUM(J82:J88)</f>
        <v>542.58999999999992</v>
      </c>
      <c r="K89" s="25"/>
      <c r="L89" s="19">
        <f t="shared" si="50"/>
        <v>82.8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tr">
        <f>'[5]1'!D13</f>
        <v>борщ</v>
      </c>
      <c r="F91" s="43">
        <f>'[5]1'!E13</f>
        <v>250</v>
      </c>
      <c r="G91" s="52">
        <f>'[5]1'!H13</f>
        <v>1.93</v>
      </c>
      <c r="H91" s="52">
        <f>'[5]1'!I13</f>
        <v>6.34</v>
      </c>
      <c r="I91" s="52">
        <f>'[5]1'!J13</f>
        <v>10.050000000000001</v>
      </c>
      <c r="J91" s="52">
        <f>'[5]1'!$G$13</f>
        <v>104.16</v>
      </c>
      <c r="K91" s="44">
        <f>'[5]1'!$C$13</f>
        <v>35</v>
      </c>
      <c r="L91" s="52">
        <f>'[5]1'!$F$13</f>
        <v>37.799999999999997</v>
      </c>
    </row>
    <row r="92" spans="1:12" ht="15">
      <c r="A92" s="23"/>
      <c r="B92" s="15"/>
      <c r="C92" s="11"/>
      <c r="D92" s="7" t="s">
        <v>28</v>
      </c>
      <c r="E92" s="42" t="str">
        <f>'[5]1'!D14</f>
        <v>котлеты из говядины</v>
      </c>
      <c r="F92" s="43">
        <f>'[5]1'!E14</f>
        <v>75</v>
      </c>
      <c r="G92" s="52">
        <f>'[5]1'!H14</f>
        <v>11.82</v>
      </c>
      <c r="H92" s="52">
        <f>'[5]1'!I14</f>
        <v>15.08</v>
      </c>
      <c r="I92" s="52">
        <f>'[5]1'!J14</f>
        <v>3.48</v>
      </c>
      <c r="J92" s="52">
        <f>'[5]1'!$G$14</f>
        <v>197.58</v>
      </c>
      <c r="K92" s="44">
        <f>'[5]1'!$C$14</f>
        <v>188</v>
      </c>
      <c r="L92" s="52">
        <f>'[5]1'!$F$14</f>
        <v>66</v>
      </c>
    </row>
    <row r="93" spans="1:12" ht="15">
      <c r="A93" s="23"/>
      <c r="B93" s="15"/>
      <c r="C93" s="11"/>
      <c r="D93" s="7" t="s">
        <v>29</v>
      </c>
      <c r="E93" s="42" t="str">
        <f>'[5]1'!D15</f>
        <v>Макаронник</v>
      </c>
      <c r="F93" s="43">
        <f>'[5]1'!E15</f>
        <v>205</v>
      </c>
      <c r="G93" s="52">
        <f>'[5]1'!H15</f>
        <v>11</v>
      </c>
      <c r="H93" s="52">
        <f>'[5]1'!I15</f>
        <v>10.96</v>
      </c>
      <c r="I93" s="52">
        <f>'[5]1'!J15</f>
        <v>57.2</v>
      </c>
      <c r="J93" s="52">
        <f>'[5]1'!$G$15</f>
        <v>371.26</v>
      </c>
      <c r="K93" s="44">
        <f>'[5]1'!$C$15</f>
        <v>122</v>
      </c>
      <c r="L93" s="52">
        <f>'[5]1'!$F$15</f>
        <v>9.8000000000000007</v>
      </c>
    </row>
    <row r="94" spans="1:12" ht="15">
      <c r="A94" s="23"/>
      <c r="B94" s="15"/>
      <c r="C94" s="11"/>
      <c r="D94" s="7" t="s">
        <v>30</v>
      </c>
      <c r="E94" s="42" t="str">
        <f>'[5]1'!D16</f>
        <v>компот из плодов (курага)</v>
      </c>
      <c r="F94" s="43">
        <f>'[5]1'!E16</f>
        <v>200</v>
      </c>
      <c r="G94" s="52">
        <f>'[5]1'!H16</f>
        <v>0.33</v>
      </c>
      <c r="H94" s="52">
        <f>'[5]1'!I16</f>
        <v>0</v>
      </c>
      <c r="I94" s="52">
        <f>'[5]1'!J16</f>
        <v>22.66</v>
      </c>
      <c r="J94" s="52">
        <f>'[5]1'!$G$16</f>
        <v>91.98</v>
      </c>
      <c r="K94" s="44">
        <f>'[5]1'!$C$16</f>
        <v>280</v>
      </c>
      <c r="L94" s="43">
        <v>10.3</v>
      </c>
    </row>
    <row r="95" spans="1:12" ht="15">
      <c r="A95" s="23"/>
      <c r="B95" s="15"/>
      <c r="C95" s="11"/>
      <c r="D95" s="7" t="s">
        <v>31</v>
      </c>
      <c r="E95" s="42" t="str">
        <f t="shared" ref="E95:L96" si="51">E57</f>
        <v>хлеб пшеничный</v>
      </c>
      <c r="F95" s="43">
        <f t="shared" si="51"/>
        <v>40</v>
      </c>
      <c r="G95" s="43">
        <f t="shared" si="51"/>
        <v>2.4</v>
      </c>
      <c r="H95" s="43">
        <f t="shared" si="51"/>
        <v>0.8</v>
      </c>
      <c r="I95" s="43">
        <f t="shared" si="51"/>
        <v>16.7</v>
      </c>
      <c r="J95" s="43">
        <f t="shared" si="51"/>
        <v>85.7</v>
      </c>
      <c r="K95" s="44">
        <f t="shared" si="51"/>
        <v>8</v>
      </c>
      <c r="L95" s="43">
        <f t="shared" si="51"/>
        <v>1.7</v>
      </c>
    </row>
    <row r="96" spans="1:12" ht="15">
      <c r="A96" s="23"/>
      <c r="B96" s="15"/>
      <c r="C96" s="11"/>
      <c r="D96" s="7" t="s">
        <v>32</v>
      </c>
      <c r="E96" s="42" t="str">
        <f t="shared" si="51"/>
        <v>Хлеб ржаной</v>
      </c>
      <c r="F96" s="43">
        <f t="shared" si="51"/>
        <v>40</v>
      </c>
      <c r="G96" s="43">
        <f t="shared" si="51"/>
        <v>2.6</v>
      </c>
      <c r="H96" s="43">
        <f t="shared" si="51"/>
        <v>0.48</v>
      </c>
      <c r="I96" s="43">
        <f t="shared" si="51"/>
        <v>1.05</v>
      </c>
      <c r="J96" s="43">
        <f t="shared" si="51"/>
        <v>72.400000000000006</v>
      </c>
      <c r="K96" s="44">
        <f t="shared" si="51"/>
        <v>7</v>
      </c>
      <c r="L96" s="43">
        <f t="shared" si="51"/>
        <v>1.4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52">SUM(G90:G98)</f>
        <v>30.08</v>
      </c>
      <c r="H99" s="19">
        <f t="shared" ref="H99" si="53">SUM(H90:H98)</f>
        <v>33.659999999999997</v>
      </c>
      <c r="I99" s="19">
        <f t="shared" ref="I99" si="54">SUM(I90:I98)</f>
        <v>111.14</v>
      </c>
      <c r="J99" s="19">
        <f t="shared" ref="J99:L99" si="55">SUM(J90:J98)</f>
        <v>923.08</v>
      </c>
      <c r="K99" s="25"/>
      <c r="L99" s="19">
        <f t="shared" si="55"/>
        <v>127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1380</v>
      </c>
      <c r="G100" s="32">
        <f t="shared" ref="G100" si="56">G89+G99</f>
        <v>39.839999999999996</v>
      </c>
      <c r="H100" s="32">
        <f t="shared" ref="H100" si="57">H89+H99</f>
        <v>43.4</v>
      </c>
      <c r="I100" s="32">
        <f t="shared" ref="I100" si="58">I89+I99</f>
        <v>218.82999999999998</v>
      </c>
      <c r="J100" s="32">
        <f t="shared" ref="J100:L100" si="59">J89+J99</f>
        <v>1465.67</v>
      </c>
      <c r="K100" s="32"/>
      <c r="L100" s="32">
        <f t="shared" si="59"/>
        <v>209.8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tr">
        <f>'[6]1'!D4</f>
        <v>Каша рисовая молочная жидкая</v>
      </c>
      <c r="F101" s="40" t="str">
        <f>'[6]1'!E4</f>
        <v>205</v>
      </c>
      <c r="G101" s="54" t="str">
        <f>'[6]1'!H4</f>
        <v>5,12</v>
      </c>
      <c r="H101" s="54" t="str">
        <f>'[6]1'!I4</f>
        <v>6,62</v>
      </c>
      <c r="I101" s="54" t="str">
        <f>'[6]1'!J4</f>
        <v>32,61</v>
      </c>
      <c r="J101" s="54" t="str">
        <f>'[6]1'!$G$4</f>
        <v>210,13</v>
      </c>
      <c r="K101" s="41">
        <f>'[6]1'!$C$4</f>
        <v>114</v>
      </c>
      <c r="L101" s="54" t="str">
        <f>'[6]1'!$F$4</f>
        <v>21,3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tr">
        <f t="shared" ref="E103:L105" si="60">E27</f>
        <v>Чай с лимоном</v>
      </c>
      <c r="F103" s="43">
        <f t="shared" si="60"/>
        <v>200</v>
      </c>
      <c r="G103" s="43">
        <f t="shared" si="60"/>
        <v>7.0000000000000007E-2</v>
      </c>
      <c r="H103" s="43">
        <f t="shared" si="60"/>
        <v>0.01</v>
      </c>
      <c r="I103" s="43">
        <f t="shared" si="60"/>
        <v>15.31</v>
      </c>
      <c r="J103" s="43">
        <f t="shared" si="60"/>
        <v>61.62</v>
      </c>
      <c r="K103" s="44">
        <f t="shared" si="60"/>
        <v>294</v>
      </c>
      <c r="L103" s="43">
        <f t="shared" si="60"/>
        <v>13.3</v>
      </c>
    </row>
    <row r="104" spans="1:12" ht="15">
      <c r="A104" s="23"/>
      <c r="B104" s="15"/>
      <c r="C104" s="11"/>
      <c r="D104" s="7" t="s">
        <v>23</v>
      </c>
      <c r="E104" s="42" t="str">
        <f t="shared" si="60"/>
        <v>бутерброд с маслом</v>
      </c>
      <c r="F104" s="43">
        <f t="shared" si="60"/>
        <v>40</v>
      </c>
      <c r="G104" s="43">
        <f t="shared" si="60"/>
        <v>1.7</v>
      </c>
      <c r="H104" s="43">
        <f t="shared" si="60"/>
        <v>15.1</v>
      </c>
      <c r="I104" s="43">
        <f t="shared" si="60"/>
        <v>10.26</v>
      </c>
      <c r="J104" s="43">
        <f t="shared" si="60"/>
        <v>183.6</v>
      </c>
      <c r="K104" s="44">
        <f t="shared" si="60"/>
        <v>379</v>
      </c>
      <c r="L104" s="43">
        <f t="shared" si="60"/>
        <v>33.5</v>
      </c>
    </row>
    <row r="105" spans="1:12" ht="15">
      <c r="A105" s="23"/>
      <c r="B105" s="15"/>
      <c r="C105" s="11"/>
      <c r="D105" s="7" t="s">
        <v>24</v>
      </c>
      <c r="E105" s="42" t="str">
        <f t="shared" si="60"/>
        <v>Яблоки</v>
      </c>
      <c r="F105" s="43">
        <f t="shared" si="60"/>
        <v>185</v>
      </c>
      <c r="G105" s="43">
        <f t="shared" si="60"/>
        <v>2.75</v>
      </c>
      <c r="H105" s="43">
        <f t="shared" si="60"/>
        <v>0.93</v>
      </c>
      <c r="I105" s="43">
        <f t="shared" si="60"/>
        <v>38.85</v>
      </c>
      <c r="J105" s="43">
        <f t="shared" si="60"/>
        <v>158.6</v>
      </c>
      <c r="K105" s="44">
        <f t="shared" si="60"/>
        <v>62</v>
      </c>
      <c r="L105" s="43">
        <f t="shared" si="60"/>
        <v>38.799999999999997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61">SUM(G101:G107)</f>
        <v>4.5199999999999996</v>
      </c>
      <c r="H108" s="19">
        <f t="shared" si="61"/>
        <v>16.04</v>
      </c>
      <c r="I108" s="19">
        <f t="shared" si="61"/>
        <v>64.42</v>
      </c>
      <c r="J108" s="19">
        <f t="shared" si="61"/>
        <v>403.82</v>
      </c>
      <c r="K108" s="25"/>
      <c r="L108" s="19">
        <f t="shared" ref="L108" si="62">SUM(L101:L107)</f>
        <v>85.6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100</v>
      </c>
      <c r="G109" s="43">
        <v>1.1399999999999999</v>
      </c>
      <c r="H109" s="43">
        <v>10.08</v>
      </c>
      <c r="I109" s="43">
        <v>10.38</v>
      </c>
      <c r="J109" s="43">
        <v>136.80000000000001</v>
      </c>
      <c r="K109" s="44">
        <v>9</v>
      </c>
      <c r="L109" s="43">
        <v>23.8</v>
      </c>
    </row>
    <row r="110" spans="1:12" ht="15">
      <c r="A110" s="23"/>
      <c r="B110" s="15"/>
      <c r="C110" s="11"/>
      <c r="D110" s="7" t="s">
        <v>27</v>
      </c>
      <c r="E110" s="42" t="str">
        <f t="shared" ref="E110:L110" si="63">E15</f>
        <v>суп картофельный с бобовыми</v>
      </c>
      <c r="F110" s="43">
        <f t="shared" si="63"/>
        <v>250</v>
      </c>
      <c r="G110" s="43">
        <f t="shared" si="63"/>
        <v>2.34</v>
      </c>
      <c r="H110" s="43">
        <f t="shared" si="63"/>
        <v>3.89</v>
      </c>
      <c r="I110" s="43">
        <f t="shared" si="63"/>
        <v>13.61</v>
      </c>
      <c r="J110" s="43">
        <f t="shared" si="63"/>
        <v>98.79</v>
      </c>
      <c r="K110" s="44">
        <f t="shared" si="63"/>
        <v>45</v>
      </c>
      <c r="L110" s="43">
        <f t="shared" si="63"/>
        <v>32.700000000000003</v>
      </c>
    </row>
    <row r="111" spans="1:12" ht="15">
      <c r="A111" s="23"/>
      <c r="B111" s="15"/>
      <c r="C111" s="11"/>
      <c r="D111" s="7" t="s">
        <v>28</v>
      </c>
      <c r="E111" s="42" t="str">
        <f t="shared" ref="E111:L111" si="64">E54</f>
        <v>Птица тушёная</v>
      </c>
      <c r="F111" s="43">
        <f t="shared" si="64"/>
        <v>100</v>
      </c>
      <c r="G111" s="43">
        <f t="shared" si="64"/>
        <v>15.7</v>
      </c>
      <c r="H111" s="43">
        <f t="shared" si="64"/>
        <v>9.4</v>
      </c>
      <c r="I111" s="43">
        <f t="shared" si="64"/>
        <v>3.3</v>
      </c>
      <c r="J111" s="43">
        <f t="shared" si="64"/>
        <v>169</v>
      </c>
      <c r="K111" s="44">
        <f t="shared" si="64"/>
        <v>213</v>
      </c>
      <c r="L111" s="43">
        <f t="shared" si="64"/>
        <v>44</v>
      </c>
    </row>
    <row r="112" spans="1:12" ht="15">
      <c r="A112" s="23"/>
      <c r="B112" s="15"/>
      <c r="C112" s="11"/>
      <c r="D112" s="7" t="s">
        <v>29</v>
      </c>
      <c r="E112" s="42" t="str">
        <f t="shared" ref="E112:L112" si="65">E36</f>
        <v>рис отварной</v>
      </c>
      <c r="F112" s="43">
        <f t="shared" si="65"/>
        <v>100</v>
      </c>
      <c r="G112" s="43">
        <f t="shared" si="65"/>
        <v>2.48</v>
      </c>
      <c r="H112" s="43">
        <f t="shared" si="65"/>
        <v>3.63</v>
      </c>
      <c r="I112" s="43">
        <f t="shared" si="65"/>
        <v>25.18</v>
      </c>
      <c r="J112" s="43">
        <f t="shared" si="65"/>
        <v>143.37</v>
      </c>
      <c r="K112" s="44">
        <f t="shared" si="65"/>
        <v>224</v>
      </c>
      <c r="L112" s="43">
        <f t="shared" si="65"/>
        <v>16.5</v>
      </c>
    </row>
    <row r="113" spans="1:12" ht="15">
      <c r="A113" s="23"/>
      <c r="B113" s="15"/>
      <c r="C113" s="11"/>
      <c r="D113" s="7" t="s">
        <v>30</v>
      </c>
      <c r="E113" s="42" t="str">
        <f t="shared" ref="E113:L113" si="66">E65</f>
        <v>Компот из апельсинов с яблоками</v>
      </c>
      <c r="F113" s="43">
        <f t="shared" si="66"/>
        <v>200</v>
      </c>
      <c r="G113" s="43">
        <f t="shared" si="66"/>
        <v>0.48</v>
      </c>
      <c r="H113" s="43">
        <f t="shared" si="66"/>
        <v>0.25</v>
      </c>
      <c r="I113" s="43">
        <f t="shared" si="66"/>
        <v>26.81</v>
      </c>
      <c r="J113" s="43">
        <f t="shared" si="66"/>
        <v>110.96</v>
      </c>
      <c r="K113" s="44">
        <f t="shared" si="66"/>
        <v>278</v>
      </c>
      <c r="L113" s="43">
        <f t="shared" si="66"/>
        <v>11.3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tr">
        <f t="shared" ref="E115:L115" si="67">E96</f>
        <v>Хлеб ржаной</v>
      </c>
      <c r="F115" s="43">
        <f t="shared" si="67"/>
        <v>40</v>
      </c>
      <c r="G115" s="43">
        <f t="shared" si="67"/>
        <v>2.6</v>
      </c>
      <c r="H115" s="43">
        <f t="shared" si="67"/>
        <v>0.48</v>
      </c>
      <c r="I115" s="43">
        <f t="shared" si="67"/>
        <v>1.05</v>
      </c>
      <c r="J115" s="43">
        <f t="shared" si="67"/>
        <v>72.400000000000006</v>
      </c>
      <c r="K115" s="44">
        <f t="shared" si="67"/>
        <v>7</v>
      </c>
      <c r="L115" s="43">
        <f t="shared" si="67"/>
        <v>1.4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68">SUM(G109:G117)</f>
        <v>24.740000000000002</v>
      </c>
      <c r="H118" s="19">
        <f t="shared" si="68"/>
        <v>27.73</v>
      </c>
      <c r="I118" s="19">
        <f t="shared" si="68"/>
        <v>80.33</v>
      </c>
      <c r="J118" s="19">
        <f t="shared" si="68"/>
        <v>731.32</v>
      </c>
      <c r="K118" s="25"/>
      <c r="L118" s="19">
        <f t="shared" ref="L118" si="69">SUM(L109:L117)</f>
        <v>129.70000000000002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1215</v>
      </c>
      <c r="G119" s="32">
        <f t="shared" ref="G119" si="70">G108+G118</f>
        <v>29.26</v>
      </c>
      <c r="H119" s="32">
        <f t="shared" ref="H119" si="71">H108+H118</f>
        <v>43.769999999999996</v>
      </c>
      <c r="I119" s="32">
        <f t="shared" ref="I119" si="72">I108+I118</f>
        <v>144.75</v>
      </c>
      <c r="J119" s="32">
        <f t="shared" ref="J119:L119" si="73">J108+J118</f>
        <v>1135.1400000000001</v>
      </c>
      <c r="K119" s="32"/>
      <c r="L119" s="32">
        <f t="shared" si="73"/>
        <v>215.3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tr">
        <f t="shared" ref="E120:L124" si="74">E44</f>
        <v>суп молочный с макаронными изделиями</v>
      </c>
      <c r="F120" s="40">
        <f t="shared" si="74"/>
        <v>250</v>
      </c>
      <c r="G120" s="40">
        <f t="shared" si="74"/>
        <v>6.98</v>
      </c>
      <c r="H120" s="40">
        <f t="shared" si="74"/>
        <v>7.65</v>
      </c>
      <c r="I120" s="40">
        <f t="shared" si="74"/>
        <v>24.66</v>
      </c>
      <c r="J120" s="40">
        <f t="shared" si="74"/>
        <v>195.1</v>
      </c>
      <c r="K120" s="41">
        <f t="shared" si="74"/>
        <v>53</v>
      </c>
      <c r="L120" s="40">
        <f t="shared" si="74"/>
        <v>18</v>
      </c>
    </row>
    <row r="121" spans="1:12" ht="15">
      <c r="A121" s="14"/>
      <c r="B121" s="15"/>
      <c r="C121" s="11"/>
      <c r="D121" s="6"/>
      <c r="E121" s="42">
        <f t="shared" si="74"/>
        <v>0</v>
      </c>
      <c r="F121" s="43">
        <f t="shared" si="74"/>
        <v>0</v>
      </c>
      <c r="G121" s="43">
        <f t="shared" si="74"/>
        <v>0</v>
      </c>
      <c r="H121" s="43">
        <f t="shared" si="74"/>
        <v>0</v>
      </c>
      <c r="I121" s="43">
        <f t="shared" si="74"/>
        <v>0</v>
      </c>
      <c r="J121" s="43">
        <f t="shared" si="74"/>
        <v>0</v>
      </c>
      <c r="K121" s="44">
        <f t="shared" si="74"/>
        <v>0</v>
      </c>
      <c r="L121" s="43">
        <f t="shared" si="74"/>
        <v>0</v>
      </c>
    </row>
    <row r="122" spans="1:12" ht="15">
      <c r="A122" s="14"/>
      <c r="B122" s="15"/>
      <c r="C122" s="11"/>
      <c r="D122" s="7" t="s">
        <v>22</v>
      </c>
      <c r="E122" s="42" t="str">
        <f t="shared" si="74"/>
        <v>какао с молоком</v>
      </c>
      <c r="F122" s="43">
        <f t="shared" si="74"/>
        <v>200</v>
      </c>
      <c r="G122" s="43">
        <f t="shared" si="74"/>
        <v>4.8499999999999996</v>
      </c>
      <c r="H122" s="43">
        <f t="shared" si="74"/>
        <v>5.04</v>
      </c>
      <c r="I122" s="43">
        <f t="shared" si="74"/>
        <v>32.729999999999997</v>
      </c>
      <c r="J122" s="43">
        <f t="shared" si="74"/>
        <v>195.71</v>
      </c>
      <c r="K122" s="44">
        <f t="shared" si="74"/>
        <v>270</v>
      </c>
      <c r="L122" s="43">
        <f t="shared" si="74"/>
        <v>15.5</v>
      </c>
    </row>
    <row r="123" spans="1:12" ht="15">
      <c r="A123" s="14"/>
      <c r="B123" s="15"/>
      <c r="C123" s="11"/>
      <c r="D123" s="7" t="s">
        <v>23</v>
      </c>
      <c r="E123" s="42" t="str">
        <f t="shared" si="74"/>
        <v>булочки</v>
      </c>
      <c r="F123" s="43">
        <f t="shared" si="74"/>
        <v>60</v>
      </c>
      <c r="G123" s="43">
        <f t="shared" si="74"/>
        <v>4.37</v>
      </c>
      <c r="H123" s="43">
        <f t="shared" si="74"/>
        <v>7.07</v>
      </c>
      <c r="I123" s="43">
        <f t="shared" si="74"/>
        <v>36.799999999999997</v>
      </c>
      <c r="J123" s="43">
        <f t="shared" si="74"/>
        <v>228.2</v>
      </c>
      <c r="K123" s="44">
        <f t="shared" si="74"/>
        <v>3121</v>
      </c>
      <c r="L123" s="43">
        <f t="shared" si="74"/>
        <v>28</v>
      </c>
    </row>
    <row r="124" spans="1:12" ht="15">
      <c r="A124" s="14"/>
      <c r="B124" s="15"/>
      <c r="C124" s="11"/>
      <c r="D124" s="7" t="s">
        <v>24</v>
      </c>
      <c r="E124" s="42" t="str">
        <f t="shared" si="74"/>
        <v>Мандарины</v>
      </c>
      <c r="F124" s="43">
        <f t="shared" si="74"/>
        <v>100</v>
      </c>
      <c r="G124" s="43">
        <f t="shared" si="74"/>
        <v>0.8</v>
      </c>
      <c r="H124" s="43">
        <f t="shared" si="74"/>
        <v>0.2</v>
      </c>
      <c r="I124" s="43">
        <f t="shared" si="74"/>
        <v>7.5</v>
      </c>
      <c r="J124" s="43">
        <f t="shared" si="74"/>
        <v>38</v>
      </c>
      <c r="K124" s="44">
        <f t="shared" si="74"/>
        <v>64</v>
      </c>
      <c r="L124" s="43">
        <f t="shared" si="74"/>
        <v>31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75">SUM(G120:G126)</f>
        <v>17</v>
      </c>
      <c r="H127" s="19">
        <f t="shared" si="75"/>
        <v>19.96</v>
      </c>
      <c r="I127" s="19">
        <f t="shared" si="75"/>
        <v>101.69</v>
      </c>
      <c r="J127" s="19">
        <f t="shared" si="75"/>
        <v>657.01</v>
      </c>
      <c r="K127" s="25"/>
      <c r="L127" s="19">
        <f t="shared" ref="L127" si="76">SUM(L120:L126)</f>
        <v>92.5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100</v>
      </c>
      <c r="G128" s="43">
        <v>1.43</v>
      </c>
      <c r="H128" s="43">
        <v>5.09</v>
      </c>
      <c r="I128" s="43">
        <v>9.5</v>
      </c>
      <c r="J128" s="43">
        <v>75.349999999999994</v>
      </c>
      <c r="K128" s="44">
        <v>23</v>
      </c>
      <c r="L128" s="43">
        <v>18.5</v>
      </c>
    </row>
    <row r="129" spans="1:12" ht="15">
      <c r="A129" s="14"/>
      <c r="B129" s="15"/>
      <c r="C129" s="11"/>
      <c r="D129" s="7" t="s">
        <v>27</v>
      </c>
      <c r="E129" s="42" t="s">
        <v>45</v>
      </c>
      <c r="F129" s="43">
        <v>250</v>
      </c>
      <c r="G129" s="43">
        <v>5.03</v>
      </c>
      <c r="H129" s="43">
        <v>11.3</v>
      </c>
      <c r="I129" s="43">
        <v>32.380000000000003</v>
      </c>
      <c r="J129" s="43">
        <v>149.6</v>
      </c>
      <c r="K129" s="44">
        <v>42</v>
      </c>
      <c r="L129" s="43">
        <v>28.5</v>
      </c>
    </row>
    <row r="130" spans="1:12" ht="15">
      <c r="A130" s="14"/>
      <c r="B130" s="15"/>
      <c r="C130" s="11"/>
      <c r="D130" s="7" t="s">
        <v>28</v>
      </c>
      <c r="E130" s="42" t="s">
        <v>46</v>
      </c>
      <c r="F130" s="43">
        <v>140</v>
      </c>
      <c r="G130" s="43">
        <v>15.42</v>
      </c>
      <c r="H130" s="43">
        <v>13.47</v>
      </c>
      <c r="I130" s="43">
        <v>5.61</v>
      </c>
      <c r="J130" s="43">
        <v>205.32</v>
      </c>
      <c r="K130" s="44">
        <v>171</v>
      </c>
      <c r="L130" s="43">
        <v>33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3.2</v>
      </c>
      <c r="H131" s="43">
        <v>6.06</v>
      </c>
      <c r="I131" s="43">
        <v>23.3</v>
      </c>
      <c r="J131" s="43">
        <v>160.5</v>
      </c>
      <c r="K131" s="44">
        <v>241</v>
      </c>
      <c r="L131" s="43">
        <v>18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1.36</v>
      </c>
      <c r="H132" s="43"/>
      <c r="I132" s="43">
        <v>29.02</v>
      </c>
      <c r="J132" s="43">
        <v>16.190000000000001</v>
      </c>
      <c r="K132" s="44">
        <v>274</v>
      </c>
      <c r="L132" s="43">
        <v>14.3</v>
      </c>
    </row>
    <row r="133" spans="1:12" ht="15">
      <c r="A133" s="14"/>
      <c r="B133" s="15"/>
      <c r="C133" s="11"/>
      <c r="D133" s="7" t="s">
        <v>31</v>
      </c>
      <c r="E133" s="42" t="str">
        <f t="shared" ref="E133:L134" si="77">E95</f>
        <v>хлеб пшеничный</v>
      </c>
      <c r="F133" s="43">
        <f t="shared" si="77"/>
        <v>40</v>
      </c>
      <c r="G133" s="43">
        <f t="shared" si="77"/>
        <v>2.4</v>
      </c>
      <c r="H133" s="43">
        <f t="shared" si="77"/>
        <v>0.8</v>
      </c>
      <c r="I133" s="43">
        <f t="shared" si="77"/>
        <v>16.7</v>
      </c>
      <c r="J133" s="43">
        <f t="shared" si="77"/>
        <v>85.7</v>
      </c>
      <c r="K133" s="44">
        <f t="shared" si="77"/>
        <v>8</v>
      </c>
      <c r="L133" s="43">
        <f t="shared" si="77"/>
        <v>1.7</v>
      </c>
    </row>
    <row r="134" spans="1:12" ht="15">
      <c r="A134" s="14"/>
      <c r="B134" s="15"/>
      <c r="C134" s="11"/>
      <c r="D134" s="7" t="s">
        <v>32</v>
      </c>
      <c r="E134" s="42" t="str">
        <f t="shared" si="77"/>
        <v>Хлеб ржаной</v>
      </c>
      <c r="F134" s="43">
        <f t="shared" si="77"/>
        <v>40</v>
      </c>
      <c r="G134" s="43">
        <f t="shared" si="77"/>
        <v>2.6</v>
      </c>
      <c r="H134" s="43">
        <f t="shared" si="77"/>
        <v>0.48</v>
      </c>
      <c r="I134" s="43">
        <f t="shared" si="77"/>
        <v>1.05</v>
      </c>
      <c r="J134" s="43">
        <f t="shared" si="77"/>
        <v>72.400000000000006</v>
      </c>
      <c r="K134" s="44">
        <f t="shared" si="77"/>
        <v>7</v>
      </c>
      <c r="L134" s="43">
        <f t="shared" si="77"/>
        <v>1.4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78">SUM(G128:G136)</f>
        <v>31.439999999999998</v>
      </c>
      <c r="H137" s="19">
        <f t="shared" si="78"/>
        <v>37.199999999999996</v>
      </c>
      <c r="I137" s="19">
        <f t="shared" si="78"/>
        <v>117.56</v>
      </c>
      <c r="J137" s="19">
        <f t="shared" si="78"/>
        <v>765.06000000000006</v>
      </c>
      <c r="K137" s="25"/>
      <c r="L137" s="19">
        <f t="shared" ref="L137" si="79">SUM(L128:L136)</f>
        <v>115.4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1530</v>
      </c>
      <c r="G138" s="32">
        <f t="shared" ref="G138" si="80">G127+G137</f>
        <v>48.44</v>
      </c>
      <c r="H138" s="32">
        <f t="shared" ref="H138" si="81">H127+H137</f>
        <v>57.16</v>
      </c>
      <c r="I138" s="32">
        <f t="shared" ref="I138" si="82">I127+I137</f>
        <v>219.25</v>
      </c>
      <c r="J138" s="32">
        <f t="shared" ref="J138:L138" si="83">J127+J137</f>
        <v>1422.0700000000002</v>
      </c>
      <c r="K138" s="32"/>
      <c r="L138" s="32">
        <f t="shared" si="83"/>
        <v>207.9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200</v>
      </c>
      <c r="G139" s="40">
        <v>7.94</v>
      </c>
      <c r="H139" s="40">
        <v>8.2100000000000009</v>
      </c>
      <c r="I139" s="40">
        <v>35.130000000000003</v>
      </c>
      <c r="J139" s="40">
        <v>46.17</v>
      </c>
      <c r="K139" s="41">
        <v>109</v>
      </c>
      <c r="L139" s="40">
        <v>22</v>
      </c>
    </row>
    <row r="140" spans="1:12" ht="15">
      <c r="A140" s="23"/>
      <c r="B140" s="15"/>
      <c r="C140" s="11"/>
      <c r="D140" s="6"/>
      <c r="E140" s="42" t="s">
        <v>51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62</v>
      </c>
      <c r="K140" s="44">
        <v>139</v>
      </c>
      <c r="L140" s="43">
        <v>8.4</v>
      </c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3.78</v>
      </c>
      <c r="H141" s="43">
        <v>3.91</v>
      </c>
      <c r="I141" s="43">
        <v>26.04</v>
      </c>
      <c r="J141" s="43">
        <v>154.15</v>
      </c>
      <c r="K141" s="44">
        <v>271</v>
      </c>
      <c r="L141" s="43">
        <v>20</v>
      </c>
    </row>
    <row r="142" spans="1:12" ht="15.75" customHeight="1">
      <c r="A142" s="23"/>
      <c r="B142" s="15"/>
      <c r="C142" s="11"/>
      <c r="D142" s="7" t="s">
        <v>23</v>
      </c>
      <c r="E142" s="42" t="str">
        <f t="shared" ref="E142:L142" si="84">E133</f>
        <v>хлеб пшеничный</v>
      </c>
      <c r="F142" s="43">
        <f t="shared" si="84"/>
        <v>40</v>
      </c>
      <c r="G142" s="43">
        <f t="shared" si="84"/>
        <v>2.4</v>
      </c>
      <c r="H142" s="43">
        <f t="shared" si="84"/>
        <v>0.8</v>
      </c>
      <c r="I142" s="43">
        <f t="shared" si="84"/>
        <v>16.7</v>
      </c>
      <c r="J142" s="43">
        <f t="shared" si="84"/>
        <v>85.7</v>
      </c>
      <c r="K142" s="44">
        <f t="shared" si="84"/>
        <v>8</v>
      </c>
      <c r="L142" s="43">
        <f t="shared" si="84"/>
        <v>1.7</v>
      </c>
    </row>
    <row r="143" spans="1:12" ht="15">
      <c r="A143" s="23"/>
      <c r="B143" s="15"/>
      <c r="C143" s="11"/>
      <c r="D143" s="7" t="s">
        <v>24</v>
      </c>
      <c r="E143" s="42" t="str">
        <f t="shared" ref="E143:L143" si="85">E67</f>
        <v>Апельсины</v>
      </c>
      <c r="F143" s="43">
        <f t="shared" si="85"/>
        <v>185</v>
      </c>
      <c r="G143" s="43">
        <f t="shared" si="85"/>
        <v>62.9</v>
      </c>
      <c r="H143" s="43">
        <f t="shared" si="85"/>
        <v>10.050000000000001</v>
      </c>
      <c r="I143" s="43">
        <f t="shared" si="85"/>
        <v>0.49</v>
      </c>
      <c r="J143" s="43">
        <f t="shared" si="85"/>
        <v>90</v>
      </c>
      <c r="K143" s="44">
        <f t="shared" si="85"/>
        <v>65</v>
      </c>
      <c r="L143" s="43">
        <f t="shared" si="85"/>
        <v>48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665</v>
      </c>
      <c r="G146" s="19">
        <f t="shared" ref="G146:J146" si="86">SUM(G139:G145)</f>
        <v>82.1</v>
      </c>
      <c r="H146" s="19">
        <f t="shared" si="86"/>
        <v>27.57</v>
      </c>
      <c r="I146" s="19">
        <f t="shared" si="86"/>
        <v>78.64</v>
      </c>
      <c r="J146" s="19">
        <f t="shared" si="86"/>
        <v>438.02</v>
      </c>
      <c r="K146" s="25"/>
      <c r="L146" s="19">
        <f t="shared" ref="L146" si="87">SUM(L139:L145)</f>
        <v>100.1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100</v>
      </c>
      <c r="G147" s="43">
        <v>0.84</v>
      </c>
      <c r="H147" s="43">
        <v>5.0599999999999996</v>
      </c>
      <c r="I147" s="43">
        <v>5.32</v>
      </c>
      <c r="J147" s="43">
        <v>70.02</v>
      </c>
      <c r="K147" s="44">
        <v>4</v>
      </c>
      <c r="L147" s="43">
        <v>16.8</v>
      </c>
    </row>
    <row r="148" spans="1:12" ht="15">
      <c r="A148" s="23"/>
      <c r="B148" s="15"/>
      <c r="C148" s="11"/>
      <c r="D148" s="7" t="s">
        <v>27</v>
      </c>
      <c r="E148" s="42" t="str">
        <f t="shared" ref="E148:L148" si="88">E72</f>
        <v>Суп крестьянский с крупой</v>
      </c>
      <c r="F148" s="43">
        <f t="shared" si="88"/>
        <v>250</v>
      </c>
      <c r="G148" s="43">
        <f t="shared" si="88"/>
        <v>2.31</v>
      </c>
      <c r="H148" s="43">
        <f t="shared" si="88"/>
        <v>7.74</v>
      </c>
      <c r="I148" s="43">
        <f t="shared" si="88"/>
        <v>15.43</v>
      </c>
      <c r="J148" s="43">
        <f t="shared" si="88"/>
        <v>140.59</v>
      </c>
      <c r="K148" s="44">
        <f t="shared" si="88"/>
        <v>51</v>
      </c>
      <c r="L148" s="43">
        <f t="shared" si="88"/>
        <v>21.5</v>
      </c>
    </row>
    <row r="149" spans="1:12" ht="15">
      <c r="A149" s="23"/>
      <c r="B149" s="15"/>
      <c r="C149" s="11"/>
      <c r="D149" s="7" t="s">
        <v>28</v>
      </c>
      <c r="E149" s="42" t="str">
        <f t="shared" ref="E149:L149" si="89">E16</f>
        <v>колбаса отварная</v>
      </c>
      <c r="F149" s="43">
        <f t="shared" si="89"/>
        <v>30</v>
      </c>
      <c r="G149" s="43">
        <f t="shared" si="89"/>
        <v>10.5</v>
      </c>
      <c r="H149" s="43">
        <f t="shared" si="89"/>
        <v>16.5</v>
      </c>
      <c r="I149" s="43">
        <f t="shared" si="89"/>
        <v>0</v>
      </c>
      <c r="J149" s="43">
        <f t="shared" si="89"/>
        <v>90.5</v>
      </c>
      <c r="K149" s="44">
        <f t="shared" si="89"/>
        <v>364</v>
      </c>
      <c r="L149" s="43">
        <f t="shared" si="89"/>
        <v>17</v>
      </c>
    </row>
    <row r="150" spans="1:12" ht="15">
      <c r="A150" s="23"/>
      <c r="B150" s="15"/>
      <c r="C150" s="11"/>
      <c r="D150" s="7" t="s">
        <v>29</v>
      </c>
      <c r="E150" s="42" t="str">
        <f t="shared" ref="E150:L150" si="90">E55</f>
        <v>каша гречневая отварная</v>
      </c>
      <c r="F150" s="43">
        <f t="shared" si="90"/>
        <v>100</v>
      </c>
      <c r="G150" s="43">
        <f t="shared" si="90"/>
        <v>2.59</v>
      </c>
      <c r="H150" s="43">
        <f t="shared" si="90"/>
        <v>3.3</v>
      </c>
      <c r="I150" s="43">
        <f t="shared" si="90"/>
        <v>26.85</v>
      </c>
      <c r="J150" s="43">
        <f t="shared" si="90"/>
        <v>150.12</v>
      </c>
      <c r="K150" s="44">
        <f t="shared" si="90"/>
        <v>219</v>
      </c>
      <c r="L150" s="43">
        <f t="shared" si="90"/>
        <v>13</v>
      </c>
    </row>
    <row r="151" spans="1:12" ht="15">
      <c r="A151" s="23"/>
      <c r="B151" s="15"/>
      <c r="C151" s="11"/>
      <c r="D151" s="7" t="s">
        <v>30</v>
      </c>
      <c r="E151" s="42" t="str">
        <f t="shared" ref="E151:L153" si="91">E94</f>
        <v>компот из плодов (курага)</v>
      </c>
      <c r="F151" s="43">
        <f t="shared" si="91"/>
        <v>200</v>
      </c>
      <c r="G151" s="43">
        <f t="shared" si="91"/>
        <v>0.33</v>
      </c>
      <c r="H151" s="43">
        <f t="shared" si="91"/>
        <v>0</v>
      </c>
      <c r="I151" s="43">
        <f t="shared" si="91"/>
        <v>22.66</v>
      </c>
      <c r="J151" s="43">
        <f t="shared" si="91"/>
        <v>91.98</v>
      </c>
      <c r="K151" s="44">
        <f t="shared" si="91"/>
        <v>280</v>
      </c>
      <c r="L151" s="43">
        <f t="shared" si="91"/>
        <v>10.3</v>
      </c>
    </row>
    <row r="152" spans="1:12" ht="15">
      <c r="A152" s="23"/>
      <c r="B152" s="15"/>
      <c r="C152" s="11"/>
      <c r="D152" s="7" t="s">
        <v>31</v>
      </c>
      <c r="E152" s="42" t="str">
        <f t="shared" si="91"/>
        <v>хлеб пшеничный</v>
      </c>
      <c r="F152" s="43">
        <f t="shared" si="91"/>
        <v>40</v>
      </c>
      <c r="G152" s="43">
        <f t="shared" si="91"/>
        <v>2.4</v>
      </c>
      <c r="H152" s="43">
        <f t="shared" si="91"/>
        <v>0.8</v>
      </c>
      <c r="I152" s="43">
        <f t="shared" si="91"/>
        <v>16.7</v>
      </c>
      <c r="J152" s="43">
        <f t="shared" si="91"/>
        <v>85.7</v>
      </c>
      <c r="K152" s="44">
        <f t="shared" si="91"/>
        <v>8</v>
      </c>
      <c r="L152" s="43">
        <f t="shared" si="91"/>
        <v>1.7</v>
      </c>
    </row>
    <row r="153" spans="1:12" ht="15">
      <c r="A153" s="23"/>
      <c r="B153" s="15"/>
      <c r="C153" s="11"/>
      <c r="D153" s="7" t="s">
        <v>32</v>
      </c>
      <c r="E153" s="42" t="str">
        <f t="shared" si="91"/>
        <v>Хлеб ржаной</v>
      </c>
      <c r="F153" s="43">
        <f t="shared" si="91"/>
        <v>40</v>
      </c>
      <c r="G153" s="43">
        <f t="shared" si="91"/>
        <v>2.6</v>
      </c>
      <c r="H153" s="43">
        <f t="shared" si="91"/>
        <v>0.48</v>
      </c>
      <c r="I153" s="43">
        <f t="shared" si="91"/>
        <v>1.05</v>
      </c>
      <c r="J153" s="43">
        <f t="shared" si="91"/>
        <v>72.400000000000006</v>
      </c>
      <c r="K153" s="44">
        <f t="shared" si="91"/>
        <v>7</v>
      </c>
      <c r="L153" s="43">
        <f t="shared" si="91"/>
        <v>1.4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92">SUM(G147:G155)</f>
        <v>21.57</v>
      </c>
      <c r="H156" s="19">
        <f t="shared" si="92"/>
        <v>33.879999999999995</v>
      </c>
      <c r="I156" s="19">
        <f t="shared" si="92"/>
        <v>88.01</v>
      </c>
      <c r="J156" s="19">
        <f t="shared" si="92"/>
        <v>701.31000000000006</v>
      </c>
      <c r="K156" s="25"/>
      <c r="L156" s="19">
        <f t="shared" ref="L156" si="93">SUM(L147:L155)</f>
        <v>81.7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1425</v>
      </c>
      <c r="G157" s="32">
        <f t="shared" ref="G157" si="94">G146+G156</f>
        <v>103.66999999999999</v>
      </c>
      <c r="H157" s="32">
        <f t="shared" ref="H157" si="95">H146+H156</f>
        <v>61.449999999999996</v>
      </c>
      <c r="I157" s="32">
        <f t="shared" ref="I157" si="96">I146+I156</f>
        <v>166.65</v>
      </c>
      <c r="J157" s="32">
        <f t="shared" ref="J157:L157" si="97">J146+J156</f>
        <v>1139.33</v>
      </c>
      <c r="K157" s="32"/>
      <c r="L157" s="32">
        <f t="shared" si="97"/>
        <v>181.8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tr">
        <f t="shared" ref="E158:L162" si="98">E25</f>
        <v>каша кукурузная</v>
      </c>
      <c r="F158" s="40">
        <f t="shared" si="98"/>
        <v>205</v>
      </c>
      <c r="G158" s="40">
        <f t="shared" si="98"/>
        <v>7.44</v>
      </c>
      <c r="H158" s="40">
        <f t="shared" si="98"/>
        <v>8.07</v>
      </c>
      <c r="I158" s="40">
        <f t="shared" si="98"/>
        <v>35.28</v>
      </c>
      <c r="J158" s="40">
        <f t="shared" si="98"/>
        <v>243.92</v>
      </c>
      <c r="K158" s="41">
        <f t="shared" si="98"/>
        <v>108</v>
      </c>
      <c r="L158" s="40">
        <f t="shared" si="98"/>
        <v>15.11</v>
      </c>
    </row>
    <row r="159" spans="1:12" ht="15">
      <c r="A159" s="23"/>
      <c r="B159" s="15"/>
      <c r="C159" s="11"/>
      <c r="D159" s="6"/>
      <c r="E159" s="42">
        <f t="shared" si="98"/>
        <v>0</v>
      </c>
      <c r="F159" s="43">
        <f t="shared" si="98"/>
        <v>0</v>
      </c>
      <c r="G159" s="43">
        <f t="shared" si="98"/>
        <v>0</v>
      </c>
      <c r="H159" s="43">
        <f t="shared" si="98"/>
        <v>0</v>
      </c>
      <c r="I159" s="43">
        <f t="shared" si="98"/>
        <v>0</v>
      </c>
      <c r="J159" s="43">
        <f t="shared" si="98"/>
        <v>0</v>
      </c>
      <c r="K159" s="44">
        <f t="shared" si="98"/>
        <v>0</v>
      </c>
      <c r="L159" s="43">
        <f t="shared" si="98"/>
        <v>0</v>
      </c>
    </row>
    <row r="160" spans="1:12" ht="15">
      <c r="A160" s="23"/>
      <c r="B160" s="15"/>
      <c r="C160" s="11"/>
      <c r="D160" s="7" t="s">
        <v>22</v>
      </c>
      <c r="E160" s="42" t="str">
        <f t="shared" si="98"/>
        <v>Чай с лимоном</v>
      </c>
      <c r="F160" s="43">
        <f t="shared" si="98"/>
        <v>200</v>
      </c>
      <c r="G160" s="43">
        <f t="shared" si="98"/>
        <v>7.0000000000000007E-2</v>
      </c>
      <c r="H160" s="43">
        <f t="shared" si="98"/>
        <v>0.01</v>
      </c>
      <c r="I160" s="43">
        <f t="shared" si="98"/>
        <v>15.31</v>
      </c>
      <c r="J160" s="43">
        <f t="shared" si="98"/>
        <v>61.62</v>
      </c>
      <c r="K160" s="44">
        <f t="shared" si="98"/>
        <v>294</v>
      </c>
      <c r="L160" s="43">
        <f t="shared" si="98"/>
        <v>13.3</v>
      </c>
    </row>
    <row r="161" spans="1:12" ht="15">
      <c r="A161" s="23"/>
      <c r="B161" s="15"/>
      <c r="C161" s="11"/>
      <c r="D161" s="7" t="s">
        <v>23</v>
      </c>
      <c r="E161" s="42" t="str">
        <f t="shared" si="98"/>
        <v>бутерброд с маслом</v>
      </c>
      <c r="F161" s="43">
        <f t="shared" si="98"/>
        <v>40</v>
      </c>
      <c r="G161" s="43">
        <f t="shared" si="98"/>
        <v>1.7</v>
      </c>
      <c r="H161" s="43">
        <f t="shared" si="98"/>
        <v>15.1</v>
      </c>
      <c r="I161" s="43">
        <f t="shared" si="98"/>
        <v>10.26</v>
      </c>
      <c r="J161" s="43">
        <f t="shared" si="98"/>
        <v>183.6</v>
      </c>
      <c r="K161" s="44">
        <f t="shared" si="98"/>
        <v>379</v>
      </c>
      <c r="L161" s="43">
        <f t="shared" si="98"/>
        <v>33.5</v>
      </c>
    </row>
    <row r="162" spans="1:12" ht="15">
      <c r="A162" s="23"/>
      <c r="B162" s="15"/>
      <c r="C162" s="11"/>
      <c r="D162" s="7" t="s">
        <v>24</v>
      </c>
      <c r="E162" s="42" t="str">
        <f t="shared" si="98"/>
        <v>Яблоки</v>
      </c>
      <c r="F162" s="43">
        <f t="shared" si="98"/>
        <v>185</v>
      </c>
      <c r="G162" s="43">
        <f t="shared" si="98"/>
        <v>2.75</v>
      </c>
      <c r="H162" s="43">
        <f t="shared" si="98"/>
        <v>0.93</v>
      </c>
      <c r="I162" s="43">
        <f t="shared" si="98"/>
        <v>38.85</v>
      </c>
      <c r="J162" s="43">
        <f t="shared" si="98"/>
        <v>158.6</v>
      </c>
      <c r="K162" s="44">
        <f t="shared" si="98"/>
        <v>62</v>
      </c>
      <c r="L162" s="43">
        <f t="shared" si="98"/>
        <v>38.799999999999997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99">SUM(G158:G164)</f>
        <v>11.96</v>
      </c>
      <c r="H165" s="19">
        <f t="shared" si="99"/>
        <v>24.11</v>
      </c>
      <c r="I165" s="19">
        <f t="shared" si="99"/>
        <v>99.7</v>
      </c>
      <c r="J165" s="19">
        <f t="shared" si="99"/>
        <v>647.74</v>
      </c>
      <c r="K165" s="25"/>
      <c r="L165" s="19">
        <f t="shared" ref="L165" si="100">SUM(L158:L164)</f>
        <v>100.71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tr">
        <f t="shared" ref="E167:K167" si="101">E91</f>
        <v>борщ</v>
      </c>
      <c r="F167" s="43">
        <f t="shared" si="101"/>
        <v>250</v>
      </c>
      <c r="G167" s="43">
        <f t="shared" si="101"/>
        <v>1.93</v>
      </c>
      <c r="H167" s="43">
        <f t="shared" si="101"/>
        <v>6.34</v>
      </c>
      <c r="I167" s="43">
        <f t="shared" si="101"/>
        <v>10.050000000000001</v>
      </c>
      <c r="J167" s="43">
        <f t="shared" si="101"/>
        <v>104.16</v>
      </c>
      <c r="K167" s="44">
        <f t="shared" si="101"/>
        <v>35</v>
      </c>
      <c r="L167" s="43">
        <v>29.5</v>
      </c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200</v>
      </c>
      <c r="G168" s="43">
        <v>20.5</v>
      </c>
      <c r="H168" s="43">
        <v>15.75</v>
      </c>
      <c r="I168" s="43">
        <v>20.12</v>
      </c>
      <c r="J168" s="43">
        <v>303.7</v>
      </c>
      <c r="K168" s="44">
        <v>181</v>
      </c>
      <c r="L168" s="43">
        <v>33</v>
      </c>
    </row>
    <row r="169" spans="1:12" ht="15">
      <c r="A169" s="23"/>
      <c r="B169" s="15"/>
      <c r="C169" s="11"/>
      <c r="D169" s="7" t="s">
        <v>29</v>
      </c>
      <c r="E169" s="42" t="str">
        <f t="shared" ref="E169:L169" si="102">E74</f>
        <v>Макаронные изделия отварные</v>
      </c>
      <c r="F169" s="43">
        <f t="shared" si="102"/>
        <v>100</v>
      </c>
      <c r="G169" s="43">
        <f t="shared" si="102"/>
        <v>3.68</v>
      </c>
      <c r="H169" s="43">
        <f t="shared" si="102"/>
        <v>3.53</v>
      </c>
      <c r="I169" s="43">
        <f t="shared" si="102"/>
        <v>23.55</v>
      </c>
      <c r="J169" s="43">
        <f t="shared" si="102"/>
        <v>140.72999999999999</v>
      </c>
      <c r="K169" s="44">
        <f t="shared" si="102"/>
        <v>227</v>
      </c>
      <c r="L169" s="43">
        <f t="shared" si="102"/>
        <v>16</v>
      </c>
    </row>
    <row r="170" spans="1:12" ht="15">
      <c r="A170" s="23"/>
      <c r="B170" s="15"/>
      <c r="C170" s="11"/>
      <c r="D170" s="7" t="s">
        <v>30</v>
      </c>
      <c r="E170" s="42" t="str">
        <f t="shared" ref="E170:L170" si="103">E103</f>
        <v>Чай с лимоном</v>
      </c>
      <c r="F170" s="43">
        <f t="shared" si="103"/>
        <v>200</v>
      </c>
      <c r="G170" s="43">
        <f t="shared" si="103"/>
        <v>7.0000000000000007E-2</v>
      </c>
      <c r="H170" s="43">
        <f t="shared" si="103"/>
        <v>0.01</v>
      </c>
      <c r="I170" s="43">
        <f t="shared" si="103"/>
        <v>15.31</v>
      </c>
      <c r="J170" s="43">
        <f t="shared" si="103"/>
        <v>61.62</v>
      </c>
      <c r="K170" s="44">
        <f t="shared" si="103"/>
        <v>294</v>
      </c>
      <c r="L170" s="43">
        <f t="shared" si="103"/>
        <v>13.3</v>
      </c>
    </row>
    <row r="171" spans="1:12" ht="15">
      <c r="A171" s="23"/>
      <c r="B171" s="15"/>
      <c r="C171" s="11"/>
      <c r="D171" s="7" t="s">
        <v>31</v>
      </c>
      <c r="E171" s="42" t="str">
        <f t="shared" ref="E171:L171" si="104">E152</f>
        <v>хлеб пшеничный</v>
      </c>
      <c r="F171" s="43">
        <f t="shared" si="104"/>
        <v>40</v>
      </c>
      <c r="G171" s="43">
        <f t="shared" si="104"/>
        <v>2.4</v>
      </c>
      <c r="H171" s="43">
        <f t="shared" si="104"/>
        <v>0.8</v>
      </c>
      <c r="I171" s="43">
        <f t="shared" si="104"/>
        <v>16.7</v>
      </c>
      <c r="J171" s="43">
        <f t="shared" si="104"/>
        <v>85.7</v>
      </c>
      <c r="K171" s="44">
        <f t="shared" si="104"/>
        <v>8</v>
      </c>
      <c r="L171" s="43">
        <f t="shared" si="104"/>
        <v>1.7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105">SUM(G166:G174)</f>
        <v>28.58</v>
      </c>
      <c r="H175" s="19">
        <f t="shared" si="105"/>
        <v>26.430000000000003</v>
      </c>
      <c r="I175" s="19">
        <f t="shared" si="105"/>
        <v>85.73</v>
      </c>
      <c r="J175" s="19">
        <f t="shared" si="105"/>
        <v>695.91000000000008</v>
      </c>
      <c r="K175" s="25"/>
      <c r="L175" s="19">
        <f t="shared" ref="L175" si="106">SUM(L166:L174)</f>
        <v>93.5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1420</v>
      </c>
      <c r="G176" s="32">
        <f t="shared" ref="G176" si="107">G165+G175</f>
        <v>40.54</v>
      </c>
      <c r="H176" s="32">
        <f t="shared" ref="H176" si="108">H165+H175</f>
        <v>50.540000000000006</v>
      </c>
      <c r="I176" s="32">
        <f t="shared" ref="I176" si="109">I165+I175</f>
        <v>185.43</v>
      </c>
      <c r="J176" s="32">
        <f t="shared" ref="J176:L176" si="110">J165+J175</f>
        <v>1343.65</v>
      </c>
      <c r="K176" s="32"/>
      <c r="L176" s="32">
        <f t="shared" si="110"/>
        <v>194.20999999999998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tr">
        <f t="shared" ref="E177:L177" si="111">E6</f>
        <v>Каша Дружба</v>
      </c>
      <c r="F177" s="40">
        <f t="shared" si="111"/>
        <v>205</v>
      </c>
      <c r="G177" s="40">
        <f t="shared" si="111"/>
        <v>6.55</v>
      </c>
      <c r="H177" s="40">
        <f t="shared" si="111"/>
        <v>8.33</v>
      </c>
      <c r="I177" s="40">
        <f t="shared" si="111"/>
        <v>35.090000000000003</v>
      </c>
      <c r="J177" s="40">
        <f t="shared" si="111"/>
        <v>241.11</v>
      </c>
      <c r="K177" s="41">
        <f t="shared" si="111"/>
        <v>102</v>
      </c>
      <c r="L177" s="40">
        <f t="shared" si="111"/>
        <v>17</v>
      </c>
    </row>
    <row r="178" spans="1:12" ht="15">
      <c r="A178" s="23"/>
      <c r="B178" s="15"/>
      <c r="C178" s="11"/>
      <c r="D178" s="6"/>
      <c r="E178" s="42" t="s">
        <v>54</v>
      </c>
      <c r="F178" s="43">
        <v>10</v>
      </c>
      <c r="G178" s="43">
        <v>2.3199999999999998</v>
      </c>
      <c r="H178" s="43">
        <v>2.95</v>
      </c>
      <c r="I178" s="43"/>
      <c r="J178" s="43">
        <v>36.4</v>
      </c>
      <c r="K178" s="44">
        <v>366</v>
      </c>
      <c r="L178" s="43">
        <v>8.5</v>
      </c>
    </row>
    <row r="179" spans="1:12" ht="15">
      <c r="A179" s="23"/>
      <c r="B179" s="15"/>
      <c r="C179" s="11"/>
      <c r="D179" s="7" t="s">
        <v>22</v>
      </c>
      <c r="E179" s="42" t="str">
        <f t="shared" ref="E179:L179" si="112">E37</f>
        <v>Напиток из шиповника</v>
      </c>
      <c r="F179" s="43">
        <f t="shared" si="112"/>
        <v>200</v>
      </c>
      <c r="G179" s="43">
        <f t="shared" si="112"/>
        <v>0.11</v>
      </c>
      <c r="H179" s="43">
        <f t="shared" si="112"/>
        <v>0</v>
      </c>
      <c r="I179" s="43">
        <f t="shared" si="112"/>
        <v>21.07</v>
      </c>
      <c r="J179" s="43">
        <f t="shared" si="112"/>
        <v>84.69</v>
      </c>
      <c r="K179" s="44">
        <f t="shared" si="112"/>
        <v>289</v>
      </c>
      <c r="L179" s="43">
        <f t="shared" si="112"/>
        <v>18</v>
      </c>
    </row>
    <row r="180" spans="1:12" ht="15">
      <c r="A180" s="23"/>
      <c r="B180" s="15"/>
      <c r="C180" s="11"/>
      <c r="D180" s="7" t="s">
        <v>23</v>
      </c>
      <c r="E180" s="42" t="str">
        <f t="shared" ref="E180:L180" si="113">E28</f>
        <v>бутерброд с маслом</v>
      </c>
      <c r="F180" s="43">
        <f t="shared" si="113"/>
        <v>40</v>
      </c>
      <c r="G180" s="43">
        <f t="shared" si="113"/>
        <v>1.7</v>
      </c>
      <c r="H180" s="43">
        <f t="shared" si="113"/>
        <v>15.1</v>
      </c>
      <c r="I180" s="43">
        <f t="shared" si="113"/>
        <v>10.26</v>
      </c>
      <c r="J180" s="43">
        <f t="shared" si="113"/>
        <v>183.6</v>
      </c>
      <c r="K180" s="44">
        <f t="shared" si="113"/>
        <v>379</v>
      </c>
      <c r="L180" s="43">
        <f t="shared" si="113"/>
        <v>33.5</v>
      </c>
    </row>
    <row r="181" spans="1:12" ht="15">
      <c r="A181" s="23"/>
      <c r="B181" s="15"/>
      <c r="C181" s="11"/>
      <c r="D181" s="7" t="s">
        <v>24</v>
      </c>
      <c r="E181" s="42" t="str">
        <f t="shared" ref="E181:L181" si="114">E162</f>
        <v>Яблоки</v>
      </c>
      <c r="F181" s="43">
        <f t="shared" si="114"/>
        <v>185</v>
      </c>
      <c r="G181" s="43">
        <f t="shared" si="114"/>
        <v>2.75</v>
      </c>
      <c r="H181" s="43">
        <f t="shared" si="114"/>
        <v>0.93</v>
      </c>
      <c r="I181" s="43">
        <f t="shared" si="114"/>
        <v>38.85</v>
      </c>
      <c r="J181" s="43">
        <f t="shared" si="114"/>
        <v>158.6</v>
      </c>
      <c r="K181" s="44">
        <f t="shared" si="114"/>
        <v>62</v>
      </c>
      <c r="L181" s="43">
        <f t="shared" si="114"/>
        <v>38.799999999999997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115">SUM(G177:G183)</f>
        <v>13.429999999999998</v>
      </c>
      <c r="H184" s="19">
        <f t="shared" si="115"/>
        <v>27.310000000000002</v>
      </c>
      <c r="I184" s="19">
        <f t="shared" si="115"/>
        <v>105.27000000000001</v>
      </c>
      <c r="J184" s="19">
        <f t="shared" si="115"/>
        <v>704.4</v>
      </c>
      <c r="K184" s="25"/>
      <c r="L184" s="19">
        <f t="shared" ref="L184" si="116">SUM(L177:L183)</f>
        <v>115.8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 t="shared" ref="E185:L185" si="117">E109</f>
        <v>салат из моркови</v>
      </c>
      <c r="F185" s="43">
        <f t="shared" si="117"/>
        <v>100</v>
      </c>
      <c r="G185" s="43">
        <f t="shared" si="117"/>
        <v>1.1399999999999999</v>
      </c>
      <c r="H185" s="43">
        <f t="shared" si="117"/>
        <v>10.08</v>
      </c>
      <c r="I185" s="43">
        <f t="shared" si="117"/>
        <v>10.38</v>
      </c>
      <c r="J185" s="43">
        <f t="shared" si="117"/>
        <v>136.80000000000001</v>
      </c>
      <c r="K185" s="44">
        <f t="shared" si="117"/>
        <v>9</v>
      </c>
      <c r="L185" s="43">
        <f t="shared" si="117"/>
        <v>23.8</v>
      </c>
    </row>
    <row r="186" spans="1:12" ht="15">
      <c r="A186" s="23"/>
      <c r="B186" s="15"/>
      <c r="C186" s="11"/>
      <c r="D186" s="7" t="s">
        <v>27</v>
      </c>
      <c r="E186" s="42" t="s">
        <v>55</v>
      </c>
      <c r="F186" s="43">
        <v>300</v>
      </c>
      <c r="G186" s="43">
        <v>3.39</v>
      </c>
      <c r="H186" s="43">
        <v>3.43</v>
      </c>
      <c r="I186" s="43">
        <v>26.11</v>
      </c>
      <c r="J186" s="43">
        <v>148.91</v>
      </c>
      <c r="K186" s="44">
        <v>47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42" t="str">
        <f t="shared" ref="E187:L187" si="118">E35</f>
        <v>печень говяжья по строгановски</v>
      </c>
      <c r="F187" s="43">
        <f t="shared" si="118"/>
        <v>110</v>
      </c>
      <c r="G187" s="43">
        <f t="shared" si="118"/>
        <v>23.32</v>
      </c>
      <c r="H187" s="43">
        <f t="shared" si="118"/>
        <v>28.95</v>
      </c>
      <c r="I187" s="43">
        <f t="shared" si="118"/>
        <v>4.7</v>
      </c>
      <c r="J187" s="43">
        <f t="shared" si="118"/>
        <v>370.15</v>
      </c>
      <c r="K187" s="44">
        <f t="shared" si="118"/>
        <v>192</v>
      </c>
      <c r="L187" s="43">
        <f t="shared" si="118"/>
        <v>33.6</v>
      </c>
    </row>
    <row r="188" spans="1:12" ht="15">
      <c r="A188" s="23"/>
      <c r="B188" s="15"/>
      <c r="C188" s="11"/>
      <c r="D188" s="7" t="s">
        <v>29</v>
      </c>
      <c r="E188" s="42" t="str">
        <f t="shared" ref="E188:L188" si="119">E112</f>
        <v>рис отварной</v>
      </c>
      <c r="F188" s="43">
        <f t="shared" si="119"/>
        <v>100</v>
      </c>
      <c r="G188" s="43">
        <f t="shared" si="119"/>
        <v>2.48</v>
      </c>
      <c r="H188" s="43">
        <f t="shared" si="119"/>
        <v>3.63</v>
      </c>
      <c r="I188" s="43">
        <f t="shared" si="119"/>
        <v>25.18</v>
      </c>
      <c r="J188" s="43">
        <f t="shared" si="119"/>
        <v>143.37</v>
      </c>
      <c r="K188" s="44">
        <f t="shared" si="119"/>
        <v>224</v>
      </c>
      <c r="L188" s="43">
        <f t="shared" si="119"/>
        <v>16.5</v>
      </c>
    </row>
    <row r="189" spans="1:12" ht="15">
      <c r="A189" s="23"/>
      <c r="B189" s="15"/>
      <c r="C189" s="11"/>
      <c r="D189" s="7" t="s">
        <v>30</v>
      </c>
      <c r="E189" s="42" t="str">
        <f t="shared" ref="E189:L189" si="120">E18</f>
        <v>компот из свежих яблок с лимоном</v>
      </c>
      <c r="F189" s="43">
        <f t="shared" si="120"/>
        <v>200</v>
      </c>
      <c r="G189" s="43">
        <f t="shared" si="120"/>
        <v>0.25</v>
      </c>
      <c r="H189" s="43">
        <f t="shared" si="120"/>
        <v>0.25</v>
      </c>
      <c r="I189" s="43">
        <f t="shared" si="120"/>
        <v>25.35</v>
      </c>
      <c r="J189" s="43">
        <f t="shared" si="120"/>
        <v>104.07</v>
      </c>
      <c r="K189" s="44">
        <f t="shared" si="120"/>
        <v>284</v>
      </c>
      <c r="L189" s="43">
        <f t="shared" si="120"/>
        <v>16</v>
      </c>
    </row>
    <row r="190" spans="1:12" ht="15">
      <c r="A190" s="23"/>
      <c r="B190" s="15"/>
      <c r="C190" s="11"/>
      <c r="D190" s="7" t="s">
        <v>31</v>
      </c>
      <c r="E190" s="42" t="str">
        <f t="shared" ref="E190:L191" si="121">E133</f>
        <v>хлеб пшеничный</v>
      </c>
      <c r="F190" s="43">
        <f t="shared" si="121"/>
        <v>40</v>
      </c>
      <c r="G190" s="43">
        <f t="shared" si="121"/>
        <v>2.4</v>
      </c>
      <c r="H190" s="43">
        <f t="shared" si="121"/>
        <v>0.8</v>
      </c>
      <c r="I190" s="43">
        <f t="shared" si="121"/>
        <v>16.7</v>
      </c>
      <c r="J190" s="43">
        <f t="shared" si="121"/>
        <v>85.7</v>
      </c>
      <c r="K190" s="44">
        <f t="shared" si="121"/>
        <v>8</v>
      </c>
      <c r="L190" s="43">
        <f t="shared" si="121"/>
        <v>1.7</v>
      </c>
    </row>
    <row r="191" spans="1:12" ht="15">
      <c r="A191" s="23"/>
      <c r="B191" s="15"/>
      <c r="C191" s="11"/>
      <c r="D191" s="7" t="s">
        <v>32</v>
      </c>
      <c r="E191" s="42" t="str">
        <f t="shared" si="121"/>
        <v>Хлеб ржаной</v>
      </c>
      <c r="F191" s="43">
        <f t="shared" si="121"/>
        <v>40</v>
      </c>
      <c r="G191" s="43">
        <f t="shared" si="121"/>
        <v>2.6</v>
      </c>
      <c r="H191" s="43">
        <f t="shared" si="121"/>
        <v>0.48</v>
      </c>
      <c r="I191" s="43">
        <f t="shared" si="121"/>
        <v>1.05</v>
      </c>
      <c r="J191" s="43">
        <f t="shared" si="121"/>
        <v>72.400000000000006</v>
      </c>
      <c r="K191" s="44">
        <f t="shared" si="121"/>
        <v>7</v>
      </c>
      <c r="L191" s="43">
        <f t="shared" si="121"/>
        <v>1.4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122">SUM(G185:G193)</f>
        <v>35.580000000000005</v>
      </c>
      <c r="H194" s="19">
        <f t="shared" si="122"/>
        <v>47.62</v>
      </c>
      <c r="I194" s="19">
        <f t="shared" si="122"/>
        <v>109.47</v>
      </c>
      <c r="J194" s="19">
        <f t="shared" si="122"/>
        <v>1061.4000000000001</v>
      </c>
      <c r="K194" s="25"/>
      <c r="L194" s="19">
        <f t="shared" ref="L194" si="123">SUM(L185:L193)</f>
        <v>111.00000000000001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1530</v>
      </c>
      <c r="G195" s="32">
        <f t="shared" ref="G195" si="124">G184+G194</f>
        <v>49.010000000000005</v>
      </c>
      <c r="H195" s="32">
        <f t="shared" ref="H195" si="125">H184+H194</f>
        <v>74.930000000000007</v>
      </c>
      <c r="I195" s="32">
        <f t="shared" ref="I195" si="126">I184+I194</f>
        <v>214.74</v>
      </c>
      <c r="J195" s="32">
        <f t="shared" ref="J195:L195" si="127">J184+J194</f>
        <v>1765.8000000000002</v>
      </c>
      <c r="K195" s="32"/>
      <c r="L195" s="32">
        <f t="shared" si="127"/>
        <v>226.8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1383.5</v>
      </c>
      <c r="G196" s="34">
        <f t="shared" ref="G196:J196" si="128">(G24+G43+G62+G81+G100+G119+G138+G157+G176+G195)/(IF(G24=0,0,1)+IF(G43=0,0,1)+IF(G62=0,0,1)+IF(G81=0,0,1)+IF(G100=0,0,1)+IF(G119=0,0,1)+IF(G138=0,0,1)+IF(G157=0,0,1)+IF(G176=0,0,1)+IF(G195=0,0,1))</f>
        <v>51.099000000000004</v>
      </c>
      <c r="H196" s="34">
        <f t="shared" si="128"/>
        <v>53.1</v>
      </c>
      <c r="I196" s="34">
        <f t="shared" si="128"/>
        <v>181.69900000000001</v>
      </c>
      <c r="J196" s="34">
        <f t="shared" si="128"/>
        <v>1336.252</v>
      </c>
      <c r="K196" s="34"/>
      <c r="L196" s="34">
        <f t="shared" ref="L196" si="129">(L24+L43+L62+L81+L100+L119+L138+L157+L176+L195)/(IF(L24=0,0,1)+IF(L43=0,0,1)+IF(L62=0,0,1)+IF(L81=0,0,1)+IF(L100=0,0,1)+IF(L119=0,0,1)+IF(L138=0,0,1)+IF(L157=0,0,1)+IF(L176=0,0,1)+IF(L195=0,0,1))</f>
        <v>201.38200000000001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</cp:lastModifiedBy>
  <dcterms:created xsi:type="dcterms:W3CDTF">2022-05-16T14:23:56Z</dcterms:created>
  <dcterms:modified xsi:type="dcterms:W3CDTF">2023-10-17T13:36:31Z</dcterms:modified>
</cp:coreProperties>
</file>